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Y:\00 共用\002 編集委員_管理者：企画課\5.ホームページ\008収納課\企画課用\"/>
    </mc:Choice>
  </mc:AlternateContent>
  <xr:revisionPtr revIDLastSave="0" documentId="13_ncr:1_{97DFAA28-69FF-455D-B9CA-6822827A99F8}" xr6:coauthVersionLast="47" xr6:coauthVersionMax="47" xr10:uidLastSave="{00000000-0000-0000-0000-000000000000}"/>
  <bookViews>
    <workbookView xWindow="-120" yWindow="-120" windowWidth="29040" windowHeight="15720" tabRatio="784" firstSheet="1" activeTab="1" xr2:uid="{00000000-000D-0000-FFFF-FFFF00000000}"/>
  </bookViews>
  <sheets>
    <sheet name="Sheet2" sheetId="5" state="hidden" r:id="rId1"/>
    <sheet name="任意継続・特例退職被保険者" sheetId="20" r:id="rId2"/>
  </sheets>
  <definedNames>
    <definedName name="_xlnm._FilterDatabase" localSheetId="1" hidden="1">任意継続・特例退職被保険者!$A$1:$AA$36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20" l="1"/>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B41" i="5" l="1"/>
  <c r="D41" i="5" s="1"/>
  <c r="B40" i="5"/>
  <c r="D40" i="5" s="1"/>
  <c r="B39" i="5"/>
  <c r="D39" i="5" s="1"/>
  <c r="D38" i="5"/>
  <c r="B38" i="5"/>
  <c r="D37" i="5"/>
  <c r="B37" i="5"/>
  <c r="D36" i="5"/>
  <c r="B36" i="5"/>
  <c r="F36" i="5" s="1"/>
  <c r="D35" i="5"/>
  <c r="B35" i="5"/>
  <c r="D34" i="5"/>
  <c r="B34" i="5"/>
  <c r="F34" i="5" s="1"/>
  <c r="D33" i="5"/>
  <c r="B33" i="5"/>
  <c r="F38" i="5" l="1"/>
  <c r="F33" i="5"/>
  <c r="F35" i="5"/>
  <c r="F37" i="5"/>
</calcChain>
</file>

<file path=xl/sharedStrings.xml><?xml version="1.0" encoding="utf-8"?>
<sst xmlns="http://schemas.openxmlformats.org/spreadsheetml/2006/main" count="137" uniqueCount="58">
  <si>
    <t>保険料</t>
    <rPh sb="0" eb="3">
      <t>ホケンリョウ</t>
    </rPh>
    <phoneticPr fontId="2"/>
  </si>
  <si>
    <t>調整保険料</t>
    <rPh sb="0" eb="2">
      <t>チョウセイ</t>
    </rPh>
    <rPh sb="2" eb="5">
      <t>ホケンリョウ</t>
    </rPh>
    <phoneticPr fontId="2"/>
  </si>
  <si>
    <t>介護保険料</t>
    <rPh sb="0" eb="2">
      <t>カイゴ</t>
    </rPh>
    <rPh sb="2" eb="5">
      <t>ホケンリョウ</t>
    </rPh>
    <phoneticPr fontId="2"/>
  </si>
  <si>
    <t>料率</t>
    <rPh sb="0" eb="2">
      <t>リョウリツ</t>
    </rPh>
    <phoneticPr fontId="2"/>
  </si>
  <si>
    <t>按分</t>
    <rPh sb="0" eb="2">
      <t>アンブン</t>
    </rPh>
    <phoneticPr fontId="2"/>
  </si>
  <si>
    <t>日額</t>
    <rPh sb="0" eb="2">
      <t>ニチガク</t>
    </rPh>
    <phoneticPr fontId="2"/>
  </si>
  <si>
    <t>)</t>
    <phoneticPr fontId="2"/>
  </si>
  <si>
    <t>介護保険料（定額）</t>
    <rPh sb="0" eb="2">
      <t>カイゴ</t>
    </rPh>
    <rPh sb="2" eb="5">
      <t>ホケンリョウ</t>
    </rPh>
    <rPh sb="6" eb="8">
      <t>テイガク</t>
    </rPh>
    <phoneticPr fontId="2"/>
  </si>
  <si>
    <t>自等級</t>
    <rPh sb="0" eb="1">
      <t>ジ</t>
    </rPh>
    <rPh sb="1" eb="3">
      <t>トウキュウ</t>
    </rPh>
    <phoneticPr fontId="2"/>
  </si>
  <si>
    <t>至等級</t>
    <rPh sb="0" eb="1">
      <t>イタル</t>
    </rPh>
    <rPh sb="1" eb="3">
      <t>トウキュウ</t>
    </rPh>
    <phoneticPr fontId="2"/>
  </si>
  <si>
    <t>/1000)</t>
    <phoneticPr fontId="2"/>
  </si>
  <si>
    <t xml:space="preserve"> （</t>
    <phoneticPr fontId="2"/>
  </si>
  <si>
    <t>/100=</t>
    <phoneticPr fontId="2"/>
  </si>
  <si>
    <t>被保険者</t>
    <rPh sb="0" eb="4">
      <t>ヒホケンシャ</t>
    </rPh>
    <phoneticPr fontId="2"/>
  </si>
  <si>
    <t>健康保険</t>
    <rPh sb="0" eb="2">
      <t>ケンコウ</t>
    </rPh>
    <rPh sb="2" eb="4">
      <t>ホケン</t>
    </rPh>
    <phoneticPr fontId="2"/>
  </si>
  <si>
    <t>介護保険</t>
    <rPh sb="0" eb="2">
      <t>カイゴ</t>
    </rPh>
    <rPh sb="2" eb="4">
      <t>ホケン</t>
    </rPh>
    <phoneticPr fontId="2"/>
  </si>
  <si>
    <t>※   介護保険料率が空欄の</t>
    <rPh sb="4" eb="6">
      <t>カイゴ</t>
    </rPh>
    <rPh sb="6" eb="8">
      <t>ホケン</t>
    </rPh>
    <rPh sb="8" eb="10">
      <t>リョウリツ</t>
    </rPh>
    <rPh sb="11" eb="13">
      <t>クウラン</t>
    </rPh>
    <phoneticPr fontId="2"/>
  </si>
  <si>
    <t xml:space="preserve">      ときは定額をセットします</t>
    <rPh sb="9" eb="11">
      <t>テイガク</t>
    </rPh>
    <phoneticPr fontId="2"/>
  </si>
  <si>
    <t>報酬月額</t>
    <rPh sb="0" eb="2">
      <t>ホウシュウ</t>
    </rPh>
    <rPh sb="2" eb="4">
      <t>ゲツガク</t>
    </rPh>
    <phoneticPr fontId="2"/>
  </si>
  <si>
    <t>特定</t>
    <rPh sb="0" eb="2">
      <t>トクテイ</t>
    </rPh>
    <phoneticPr fontId="2"/>
  </si>
  <si>
    <t>基本</t>
    <rPh sb="0" eb="2">
      <t>キホン</t>
    </rPh>
    <phoneticPr fontId="2"/>
  </si>
  <si>
    <t>特定保険料</t>
    <rPh sb="0" eb="2">
      <t>トクテイ</t>
    </rPh>
    <rPh sb="2" eb="5">
      <t>ホケンリョウ</t>
    </rPh>
    <phoneticPr fontId="2"/>
  </si>
  <si>
    <t xml:space="preserve">  前納割引率</t>
    <rPh sb="2" eb="4">
      <t>ゼンノウ</t>
    </rPh>
    <rPh sb="4" eb="6">
      <t>ワリビキ</t>
    </rPh>
    <rPh sb="6" eb="7">
      <t>リツ</t>
    </rPh>
    <phoneticPr fontId="2"/>
  </si>
  <si>
    <t>1ヶ月</t>
    <rPh sb="2" eb="3">
      <t>ゲツ</t>
    </rPh>
    <phoneticPr fontId="2"/>
  </si>
  <si>
    <t>2ヶ月</t>
    <phoneticPr fontId="2"/>
  </si>
  <si>
    <t>3ヶ月</t>
    <rPh sb="2" eb="3">
      <t>ゲツ</t>
    </rPh>
    <phoneticPr fontId="2"/>
  </si>
  <si>
    <t>4ヶ月</t>
  </si>
  <si>
    <t>5ヶ月</t>
    <rPh sb="2" eb="3">
      <t>ゲツ</t>
    </rPh>
    <phoneticPr fontId="2"/>
  </si>
  <si>
    <t>6ヶ月</t>
  </si>
  <si>
    <t>7ヶ月</t>
    <rPh sb="2" eb="3">
      <t>ゲツ</t>
    </rPh>
    <phoneticPr fontId="2"/>
  </si>
  <si>
    <t>8ヶ月</t>
  </si>
  <si>
    <t>9ヶ月</t>
    <rPh sb="2" eb="3">
      <t>ゲツ</t>
    </rPh>
    <phoneticPr fontId="2"/>
  </si>
  <si>
    <t>10ヶ月</t>
  </si>
  <si>
    <t>11ヶ月</t>
    <rPh sb="3" eb="4">
      <t>ゲツ</t>
    </rPh>
    <phoneticPr fontId="2"/>
  </si>
  <si>
    <t>12ヶ月</t>
  </si>
  <si>
    <t>等級</t>
    <rPh sb="0" eb="2">
      <t>トウキュウ</t>
    </rPh>
    <phoneticPr fontId="2"/>
  </si>
  <si>
    <t>退職時の　　　　　　　　標準報酬</t>
    <phoneticPr fontId="2"/>
  </si>
  <si>
    <t>基本保険料</t>
    <rPh sb="0" eb="2">
      <t>キホン</t>
    </rPh>
    <rPh sb="2" eb="5">
      <t>ホケンリョウ</t>
    </rPh>
    <phoneticPr fontId="2"/>
  </si>
  <si>
    <t>任意継続被保険者の保険料額</t>
    <phoneticPr fontId="2"/>
  </si>
  <si>
    <t>特例退職被保険者の保険料額</t>
    <rPh sb="0" eb="2">
      <t>トクレイ</t>
    </rPh>
    <rPh sb="2" eb="4">
      <t>タイショク</t>
    </rPh>
    <rPh sb="4" eb="8">
      <t>ヒホケンシャ</t>
    </rPh>
    <rPh sb="9" eb="12">
      <t>ホケンリョウ</t>
    </rPh>
    <rPh sb="12" eb="13">
      <t>ガク</t>
    </rPh>
    <phoneticPr fontId="2"/>
  </si>
  <si>
    <t>※　特例退職被保険者の等級は5等級から20等級までとなります。　</t>
    <rPh sb="2" eb="4">
      <t>トクレイ</t>
    </rPh>
    <rPh sb="4" eb="6">
      <t>タイショク</t>
    </rPh>
    <rPh sb="11" eb="13">
      <t>トウキュウ</t>
    </rPh>
    <phoneticPr fontId="2"/>
  </si>
  <si>
    <t>子ども・子育て
支援金</t>
    <rPh sb="0" eb="1">
      <t>コ</t>
    </rPh>
    <rPh sb="4" eb="6">
      <t>コソダ</t>
    </rPh>
    <rPh sb="8" eb="10">
      <t>シエン</t>
    </rPh>
    <rPh sb="10" eb="11">
      <t>キン</t>
    </rPh>
    <phoneticPr fontId="2"/>
  </si>
  <si>
    <t>一般保険料等額</t>
    <phoneticPr fontId="2"/>
  </si>
  <si>
    <t>以上</t>
    <rPh sb="0" eb="2">
      <t>イジョウ</t>
    </rPh>
    <phoneticPr fontId="2"/>
  </si>
  <si>
    <t>　〃</t>
  </si>
  <si>
    <t>　〃</t>
    <phoneticPr fontId="2"/>
  </si>
  <si>
    <t>未満</t>
    <rPh sb="0" eb="2">
      <t>ミマン</t>
    </rPh>
    <phoneticPr fontId="2"/>
  </si>
  <si>
    <t>/1,000</t>
  </si>
  <si>
    <t>/1,000</t>
    <phoneticPr fontId="2"/>
  </si>
  <si>
    <t>適用</t>
    <rPh sb="0" eb="2">
      <t>テキヨウ</t>
    </rPh>
    <phoneticPr fontId="2"/>
  </si>
  <si>
    <t>令和8年度　　任意継続および特例退職被保険者の健康保険標準報酬月額保険料額表</t>
    <rPh sb="0" eb="2">
      <t>レイワ</t>
    </rPh>
    <rPh sb="3" eb="5">
      <t>ネンド</t>
    </rPh>
    <rPh sb="7" eb="9">
      <t>ニンイ</t>
    </rPh>
    <rPh sb="9" eb="11">
      <t>ケイゾク</t>
    </rPh>
    <rPh sb="14" eb="16">
      <t>トクレイ</t>
    </rPh>
    <rPh sb="16" eb="18">
      <t>タイショク</t>
    </rPh>
    <rPh sb="19" eb="22">
      <t>ホケンシャ</t>
    </rPh>
    <phoneticPr fontId="2"/>
  </si>
  <si>
    <t>調整保険料</t>
    <phoneticPr fontId="2"/>
  </si>
  <si>
    <t>一般保険料</t>
    <phoneticPr fontId="2"/>
  </si>
  <si>
    <t>介護保険料</t>
    <phoneticPr fontId="2"/>
  </si>
  <si>
    <t>合計</t>
    <phoneticPr fontId="2"/>
  </si>
  <si>
    <t>※　任意継続被保険者の等級は1等級から27等級までとなります。</t>
    <phoneticPr fontId="2"/>
  </si>
  <si>
    <t>計</t>
    <rPh sb="0" eb="1">
      <t>ケイ</t>
    </rPh>
    <phoneticPr fontId="2"/>
  </si>
  <si>
    <t>健康保険料</t>
    <rPh sb="0" eb="2">
      <t>ケンコウ</t>
    </rPh>
    <rPh sb="2" eb="5">
      <t>ホケンリョウ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</si>
</sst>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000"/>
    <numFmt numFmtId="178" formatCode="0.0"/>
    <numFmt numFmtId="179" formatCode="0.0_ "/>
    <numFmt numFmtId="180" formatCode="#,##0.0;[Red]\-#,##0.0"/>
    <numFmt numFmtId="181" formatCode="#,##0\ ;[Red]\-#,##0"/>
    <numFmt numFmtId="182" formatCode="#,##0\ \ ;[Red]\-#,##0"/>
    <numFmt numFmtId="183" formatCode="[$]ggge&quot;年&quot;m&quot;月&quot;d&quot;日&quot;;@" x16r2:formatCode16="[$-ja-JP-x-gannen]ggge&quot;年&quot;m&quot;月&quot;d&quot;日&quot;;@"/>
    <numFmt numFmtId="184" formatCode="#,###&quot;円&quot;"/>
    <numFmt numFmtId="185" formatCode="#,##0.0_);[Red]\(#,##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b/>
      <sz val="18"/>
      <name val="ＭＳ Ｐゴシック"/>
      <family val="3"/>
      <charset val="128"/>
    </font>
    <font>
      <sz val="14"/>
      <name val="ＭＳ Ｐゴシック"/>
      <family val="3"/>
      <charset val="128"/>
    </font>
    <font>
      <sz val="13"/>
      <name val="ＭＳ Ｐゴシック"/>
      <family val="3"/>
      <charset val="128"/>
    </font>
    <font>
      <b/>
      <sz val="13"/>
      <name val="ＭＳ Ｐゴシック"/>
      <family val="3"/>
      <charset val="128"/>
    </font>
    <font>
      <b/>
      <sz val="14"/>
      <name val="HGP創英角ｺﾞｼｯｸUB"/>
      <family val="3"/>
      <charset val="128"/>
    </font>
  </fonts>
  <fills count="7">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79998168889431442"/>
        <bgColor indexed="64"/>
      </patternFill>
    </fill>
  </fills>
  <borders count="5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double">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double">
        <color indexed="64"/>
      </left>
      <right/>
      <top style="hair">
        <color indexed="64"/>
      </top>
      <bottom/>
      <diagonal/>
    </border>
    <border>
      <left/>
      <right style="double">
        <color indexed="64"/>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228">
    <xf numFmtId="0" fontId="0" fillId="0" borderId="0" xfId="0"/>
    <xf numFmtId="0" fontId="0" fillId="2" borderId="3" xfId="0" applyFill="1" applyBorder="1"/>
    <xf numFmtId="0" fontId="0" fillId="0" borderId="0" xfId="0" applyFill="1" applyBorder="1"/>
    <xf numFmtId="3" fontId="0" fillId="2" borderId="3" xfId="0" applyNumberFormat="1" applyFill="1" applyBorder="1" applyAlignment="1">
      <alignment horizontal="center"/>
    </xf>
    <xf numFmtId="3" fontId="0" fillId="2" borderId="3" xfId="0" applyNumberFormat="1" applyFill="1" applyBorder="1"/>
    <xf numFmtId="0" fontId="0" fillId="0" borderId="0" xfId="0" quotePrefix="1"/>
    <xf numFmtId="0" fontId="0" fillId="2" borderId="4" xfId="0" applyFill="1" applyBorder="1"/>
    <xf numFmtId="0" fontId="0" fillId="3" borderId="5" xfId="0" applyFill="1" applyBorder="1"/>
    <xf numFmtId="0" fontId="0" fillId="3" borderId="3" xfId="0" applyFill="1" applyBorder="1"/>
    <xf numFmtId="176" fontId="0" fillId="4" borderId="3" xfId="0" applyNumberFormat="1" applyFill="1" applyBorder="1" applyAlignment="1">
      <alignment shrinkToFit="1"/>
    </xf>
    <xf numFmtId="176" fontId="0" fillId="0" borderId="0" xfId="0" applyNumberFormat="1" applyFill="1" applyBorder="1"/>
    <xf numFmtId="0" fontId="0" fillId="2" borderId="3" xfId="0" applyFill="1" applyBorder="1" applyAlignment="1">
      <alignment horizontal="center"/>
    </xf>
    <xf numFmtId="0" fontId="3" fillId="0" borderId="0" xfId="0" applyFont="1" applyAlignment="1">
      <alignment horizontal="center"/>
    </xf>
    <xf numFmtId="0" fontId="3" fillId="0" borderId="0" xfId="1" applyFont="1"/>
    <xf numFmtId="0" fontId="3" fillId="0" borderId="0" xfId="0" applyFont="1" applyAlignment="1">
      <alignment horizontal="center" vertical="top"/>
    </xf>
    <xf numFmtId="0" fontId="3" fillId="0" borderId="0" xfId="0" applyFont="1" applyBorder="1" applyAlignment="1" applyProtection="1">
      <alignment horizontal="center"/>
      <protection locked="0"/>
    </xf>
    <xf numFmtId="38" fontId="3" fillId="0" borderId="0" xfId="2" applyNumberFormat="1" applyFont="1" applyFill="1" applyBorder="1" applyAlignment="1">
      <alignment horizontal="center"/>
    </xf>
    <xf numFmtId="0" fontId="3" fillId="0" borderId="0" xfId="0" applyFont="1" applyBorder="1" applyAlignment="1">
      <alignment horizontal="center"/>
    </xf>
    <xf numFmtId="0" fontId="3" fillId="0" borderId="0" xfId="0" applyFont="1"/>
    <xf numFmtId="0" fontId="3" fillId="0" borderId="0" xfId="0" applyFont="1" applyBorder="1" applyAlignment="1"/>
    <xf numFmtId="0" fontId="3" fillId="0" borderId="0" xfId="0" applyFont="1" applyFill="1" applyAlignment="1">
      <alignment horizontal="left"/>
    </xf>
    <xf numFmtId="0" fontId="3" fillId="0" borderId="0" xfId="0" applyFont="1" applyAlignment="1"/>
    <xf numFmtId="0" fontId="6" fillId="5" borderId="29" xfId="0" applyFont="1" applyFill="1" applyBorder="1" applyAlignment="1">
      <alignment horizontal="center"/>
    </xf>
    <xf numFmtId="181" fontId="6" fillId="5" borderId="29" xfId="2" applyNumberFormat="1" applyFont="1" applyFill="1" applyBorder="1" applyAlignment="1">
      <alignment horizontal="right"/>
    </xf>
    <xf numFmtId="181" fontId="6" fillId="5" borderId="29" xfId="0" applyNumberFormat="1" applyFont="1" applyFill="1" applyBorder="1" applyAlignment="1">
      <alignment shrinkToFit="1"/>
    </xf>
    <xf numFmtId="184" fontId="6" fillId="5" borderId="23" xfId="0" applyNumberFormat="1" applyFont="1" applyFill="1" applyBorder="1" applyAlignment="1">
      <alignment horizontal="center" shrinkToFit="1"/>
    </xf>
    <xf numFmtId="0" fontId="6" fillId="5" borderId="34" xfId="0" applyFont="1" applyFill="1" applyBorder="1" applyAlignment="1">
      <alignment horizontal="center" shrinkToFit="1"/>
    </xf>
    <xf numFmtId="184" fontId="6" fillId="5" borderId="34" xfId="0" applyNumberFormat="1" applyFont="1" applyFill="1" applyBorder="1" applyAlignment="1">
      <alignment horizontal="right" shrinkToFit="1"/>
    </xf>
    <xf numFmtId="0" fontId="6" fillId="5" borderId="24" xfId="0" applyFont="1" applyFill="1" applyBorder="1" applyAlignment="1">
      <alignment horizontal="left" shrinkToFit="1"/>
    </xf>
    <xf numFmtId="0" fontId="6" fillId="5" borderId="39" xfId="0" applyFont="1" applyFill="1" applyBorder="1" applyAlignment="1">
      <alignment horizontal="center"/>
    </xf>
    <xf numFmtId="181" fontId="6" fillId="5" borderId="39" xfId="2" applyNumberFormat="1" applyFont="1" applyFill="1" applyBorder="1" applyAlignment="1">
      <alignment horizontal="right"/>
    </xf>
    <xf numFmtId="181" fontId="6" fillId="5" borderId="39" xfId="0" applyNumberFormat="1" applyFont="1" applyFill="1" applyBorder="1" applyAlignment="1">
      <alignment shrinkToFit="1"/>
    </xf>
    <xf numFmtId="184" fontId="6" fillId="5" borderId="25" xfId="0" applyNumberFormat="1" applyFont="1" applyFill="1" applyBorder="1" applyAlignment="1">
      <alignment shrinkToFit="1"/>
    </xf>
    <xf numFmtId="0" fontId="6" fillId="5" borderId="40" xfId="0" applyFont="1" applyFill="1" applyBorder="1" applyAlignment="1">
      <alignment shrinkToFit="1"/>
    </xf>
    <xf numFmtId="184" fontId="6" fillId="5" borderId="40" xfId="0" applyNumberFormat="1" applyFont="1" applyFill="1" applyBorder="1" applyAlignment="1">
      <alignment shrinkToFit="1"/>
    </xf>
    <xf numFmtId="0" fontId="6" fillId="5" borderId="26" xfId="0" applyFont="1" applyFill="1" applyBorder="1" applyAlignment="1">
      <alignment shrinkToFit="1"/>
    </xf>
    <xf numFmtId="0" fontId="6" fillId="5" borderId="45" xfId="0" applyFont="1" applyFill="1" applyBorder="1" applyAlignment="1">
      <alignment horizontal="center"/>
    </xf>
    <xf numFmtId="181" fontId="6" fillId="5" borderId="45" xfId="2" applyNumberFormat="1" applyFont="1" applyFill="1" applyBorder="1" applyAlignment="1">
      <alignment horizontal="right"/>
    </xf>
    <xf numFmtId="181" fontId="6" fillId="5" borderId="45" xfId="0" applyNumberFormat="1" applyFont="1" applyFill="1" applyBorder="1" applyAlignment="1">
      <alignment shrinkToFit="1"/>
    </xf>
    <xf numFmtId="184" fontId="6" fillId="5" borderId="46" xfId="0" applyNumberFormat="1" applyFont="1" applyFill="1" applyBorder="1" applyAlignment="1">
      <alignment shrinkToFit="1"/>
    </xf>
    <xf numFmtId="0" fontId="6" fillId="5" borderId="47" xfId="0" applyFont="1" applyFill="1" applyBorder="1" applyAlignment="1">
      <alignment shrinkToFit="1"/>
    </xf>
    <xf numFmtId="184" fontId="6" fillId="5" borderId="47" xfId="0" applyNumberFormat="1" applyFont="1" applyFill="1" applyBorder="1" applyAlignment="1">
      <alignment shrinkToFit="1"/>
    </xf>
    <xf numFmtId="0" fontId="6" fillId="5" borderId="48" xfId="0" applyFont="1" applyFill="1" applyBorder="1" applyAlignment="1">
      <alignment shrinkToFit="1"/>
    </xf>
    <xf numFmtId="0" fontId="6" fillId="6" borderId="29" xfId="0" applyFont="1" applyFill="1" applyBorder="1" applyAlignment="1">
      <alignment horizontal="center"/>
    </xf>
    <xf numFmtId="181" fontId="6" fillId="6" borderId="29" xfId="2" applyNumberFormat="1" applyFont="1" applyFill="1" applyBorder="1" applyAlignment="1">
      <alignment horizontal="right"/>
    </xf>
    <xf numFmtId="181" fontId="6" fillId="6" borderId="29" xfId="0" applyNumberFormat="1" applyFont="1" applyFill="1" applyBorder="1" applyAlignment="1">
      <alignment shrinkToFit="1"/>
    </xf>
    <xf numFmtId="184" fontId="6" fillId="6" borderId="23" xfId="0" applyNumberFormat="1" applyFont="1" applyFill="1" applyBorder="1" applyAlignment="1">
      <alignment shrinkToFit="1"/>
    </xf>
    <xf numFmtId="0" fontId="6" fillId="6" borderId="34" xfId="0" applyFont="1" applyFill="1" applyBorder="1" applyAlignment="1">
      <alignment shrinkToFit="1"/>
    </xf>
    <xf numFmtId="184" fontId="6" fillId="6" borderId="34" xfId="0" applyNumberFormat="1" applyFont="1" applyFill="1" applyBorder="1" applyAlignment="1">
      <alignment shrinkToFit="1"/>
    </xf>
    <xf numFmtId="0" fontId="6" fillId="6" borderId="24" xfId="0" applyFont="1" applyFill="1" applyBorder="1" applyAlignment="1">
      <alignment shrinkToFit="1"/>
    </xf>
    <xf numFmtId="0" fontId="6" fillId="6" borderId="39" xfId="0" applyFont="1" applyFill="1" applyBorder="1" applyAlignment="1">
      <alignment horizontal="center"/>
    </xf>
    <xf numFmtId="181" fontId="6" fillId="6" borderId="39" xfId="2" applyNumberFormat="1" applyFont="1" applyFill="1" applyBorder="1" applyAlignment="1">
      <alignment horizontal="right"/>
    </xf>
    <xf numFmtId="181" fontId="6" fillId="6" borderId="39" xfId="0" applyNumberFormat="1" applyFont="1" applyFill="1" applyBorder="1" applyAlignment="1">
      <alignment shrinkToFit="1"/>
    </xf>
    <xf numFmtId="184" fontId="6" fillId="6" borderId="25" xfId="0" applyNumberFormat="1" applyFont="1" applyFill="1" applyBorder="1" applyAlignment="1">
      <alignment shrinkToFit="1"/>
    </xf>
    <xf numFmtId="0" fontId="6" fillId="6" borderId="40" xfId="0" applyFont="1" applyFill="1" applyBorder="1" applyAlignment="1">
      <alignment shrinkToFit="1"/>
    </xf>
    <xf numFmtId="184" fontId="6" fillId="6" borderId="40" xfId="0" applyNumberFormat="1" applyFont="1" applyFill="1" applyBorder="1" applyAlignment="1">
      <alignment shrinkToFit="1"/>
    </xf>
    <xf numFmtId="0" fontId="6" fillId="6" borderId="26" xfId="0" applyFont="1" applyFill="1" applyBorder="1" applyAlignment="1">
      <alignment shrinkToFit="1"/>
    </xf>
    <xf numFmtId="0" fontId="6" fillId="6" borderId="30" xfId="0" applyFont="1" applyFill="1" applyBorder="1" applyAlignment="1">
      <alignment horizontal="center"/>
    </xf>
    <xf numFmtId="181" fontId="6" fillId="6" borderId="30" xfId="2" applyNumberFormat="1" applyFont="1" applyFill="1" applyBorder="1" applyAlignment="1">
      <alignment horizontal="right"/>
    </xf>
    <xf numFmtId="181" fontId="6" fillId="6" borderId="30" xfId="0" applyNumberFormat="1" applyFont="1" applyFill="1" applyBorder="1" applyAlignment="1">
      <alignment shrinkToFit="1"/>
    </xf>
    <xf numFmtId="184" fontId="6" fillId="6" borderId="27" xfId="0" applyNumberFormat="1" applyFont="1" applyFill="1" applyBorder="1" applyAlignment="1">
      <alignment shrinkToFit="1"/>
    </xf>
    <xf numFmtId="0" fontId="6" fillId="6" borderId="53" xfId="0" applyFont="1" applyFill="1" applyBorder="1" applyAlignment="1">
      <alignment shrinkToFit="1"/>
    </xf>
    <xf numFmtId="184" fontId="6" fillId="6" borderId="53" xfId="0" applyNumberFormat="1" applyFont="1" applyFill="1" applyBorder="1" applyAlignment="1">
      <alignment shrinkToFit="1"/>
    </xf>
    <xf numFmtId="0" fontId="6" fillId="6" borderId="28" xfId="0" applyFont="1" applyFill="1" applyBorder="1" applyAlignment="1">
      <alignment shrinkToFit="1"/>
    </xf>
    <xf numFmtId="184" fontId="6" fillId="5" borderId="23" xfId="0" applyNumberFormat="1" applyFont="1" applyFill="1" applyBorder="1" applyAlignment="1">
      <alignment shrinkToFit="1"/>
    </xf>
    <xf numFmtId="0" fontId="6" fillId="5" borderId="34" xfId="0" applyFont="1" applyFill="1" applyBorder="1" applyAlignment="1">
      <alignment shrinkToFit="1"/>
    </xf>
    <xf numFmtId="184" fontId="6" fillId="5" borderId="34" xfId="0" applyNumberFormat="1" applyFont="1" applyFill="1" applyBorder="1" applyAlignment="1">
      <alignment shrinkToFit="1"/>
    </xf>
    <xf numFmtId="0" fontId="6" fillId="5" borderId="24" xfId="0" applyFont="1" applyFill="1" applyBorder="1" applyAlignment="1">
      <alignment shrinkToFit="1"/>
    </xf>
    <xf numFmtId="0" fontId="6" fillId="5" borderId="30" xfId="0" applyFont="1" applyFill="1" applyBorder="1" applyAlignment="1">
      <alignment horizontal="center"/>
    </xf>
    <xf numFmtId="181" fontId="6" fillId="5" borderId="30" xfId="2" applyNumberFormat="1" applyFont="1" applyFill="1" applyBorder="1" applyAlignment="1">
      <alignment horizontal="right"/>
    </xf>
    <xf numFmtId="181" fontId="6" fillId="5" borderId="30" xfId="0" applyNumberFormat="1" applyFont="1" applyFill="1" applyBorder="1" applyAlignment="1">
      <alignment shrinkToFit="1"/>
    </xf>
    <xf numFmtId="184" fontId="6" fillId="5" borderId="27" xfId="0" applyNumberFormat="1" applyFont="1" applyFill="1" applyBorder="1" applyAlignment="1">
      <alignment horizontal="right" shrinkToFit="1"/>
    </xf>
    <xf numFmtId="0" fontId="6" fillId="5" borderId="53" xfId="0" applyFont="1" applyFill="1" applyBorder="1" applyAlignment="1">
      <alignment shrinkToFit="1"/>
    </xf>
    <xf numFmtId="184" fontId="6" fillId="5" borderId="53" xfId="0" applyNumberFormat="1" applyFont="1" applyFill="1" applyBorder="1" applyAlignment="1">
      <alignment horizontal="center" shrinkToFit="1"/>
    </xf>
    <xf numFmtId="0" fontId="6" fillId="5" borderId="28" xfId="0" applyFont="1" applyFill="1" applyBorder="1" applyAlignment="1">
      <alignment horizontal="center" shrinkToFit="1"/>
    </xf>
    <xf numFmtId="0" fontId="3" fillId="0" borderId="0" xfId="1" applyFont="1" applyAlignment="1">
      <alignment horizontal="left" vertical="center"/>
    </xf>
    <xf numFmtId="183" fontId="3" fillId="0" borderId="0" xfId="0" applyNumberFormat="1" applyFont="1" applyBorder="1" applyAlignment="1">
      <alignment vertical="center"/>
    </xf>
    <xf numFmtId="183" fontId="3" fillId="0" borderId="0" xfId="0" applyNumberFormat="1" applyFont="1" applyBorder="1" applyAlignment="1">
      <alignment horizontal="center" vertical="center"/>
    </xf>
    <xf numFmtId="0" fontId="6" fillId="5" borderId="18" xfId="1" applyFont="1" applyFill="1" applyBorder="1" applyAlignment="1"/>
    <xf numFmtId="0" fontId="6" fillId="5" borderId="18" xfId="1" applyFont="1" applyFill="1" applyBorder="1" applyAlignment="1">
      <alignment wrapText="1"/>
    </xf>
    <xf numFmtId="0" fontId="6" fillId="5" borderId="7" xfId="1" applyFont="1" applyFill="1" applyBorder="1" applyAlignment="1">
      <alignment wrapText="1"/>
    </xf>
    <xf numFmtId="0" fontId="7" fillId="0" borderId="8" xfId="0" applyFont="1" applyFill="1" applyBorder="1" applyAlignment="1">
      <alignment vertical="center" wrapText="1"/>
    </xf>
    <xf numFmtId="0" fontId="7" fillId="0" borderId="16" xfId="0" applyFont="1" applyFill="1" applyBorder="1" applyAlignment="1">
      <alignment vertical="center" wrapText="1"/>
    </xf>
    <xf numFmtId="185" fontId="7" fillId="0" borderId="7" xfId="0" applyNumberFormat="1" applyFont="1" applyBorder="1" applyAlignment="1">
      <alignment horizontal="right" vertical="center" wrapText="1"/>
    </xf>
    <xf numFmtId="178" fontId="7" fillId="0" borderId="33" xfId="0" applyNumberFormat="1" applyFont="1" applyBorder="1" applyAlignment="1">
      <alignment horizontal="left" vertical="center" wrapText="1"/>
    </xf>
    <xf numFmtId="185" fontId="7" fillId="0" borderId="32" xfId="0" applyNumberFormat="1" applyFont="1" applyBorder="1" applyAlignment="1">
      <alignment horizontal="right" vertical="center" wrapText="1"/>
    </xf>
    <xf numFmtId="179" fontId="7" fillId="0" borderId="10" xfId="0" applyNumberFormat="1" applyFont="1" applyBorder="1" applyAlignment="1">
      <alignment horizontal="center" vertical="center" wrapText="1"/>
    </xf>
    <xf numFmtId="185" fontId="7" fillId="0" borderId="7" xfId="0" applyNumberFormat="1" applyFont="1" applyBorder="1" applyAlignment="1">
      <alignment horizontal="right" vertical="center"/>
    </xf>
    <xf numFmtId="179" fontId="7" fillId="0" borderId="6" xfId="0" applyNumberFormat="1" applyFont="1" applyBorder="1" applyAlignment="1">
      <alignment horizontal="center" vertical="center"/>
    </xf>
    <xf numFmtId="179" fontId="7" fillId="0" borderId="10" xfId="0" applyNumberFormat="1" applyFont="1" applyBorder="1" applyAlignment="1">
      <alignment horizontal="center" vertical="center"/>
    </xf>
    <xf numFmtId="185" fontId="7" fillId="0" borderId="7" xfId="2" applyNumberFormat="1" applyFont="1" applyFill="1" applyBorder="1" applyAlignment="1">
      <alignment horizontal="right" vertical="center"/>
    </xf>
    <xf numFmtId="180" fontId="7" fillId="0" borderId="6" xfId="2" applyNumberFormat="1" applyFont="1" applyFill="1" applyBorder="1" applyAlignment="1">
      <alignment horizontal="center" vertical="center"/>
    </xf>
    <xf numFmtId="185" fontId="7" fillId="0" borderId="10" xfId="0" applyNumberFormat="1" applyFont="1" applyFill="1" applyBorder="1" applyAlignment="1">
      <alignment horizontal="right" vertical="center" wrapText="1"/>
    </xf>
    <xf numFmtId="0" fontId="7" fillId="0" borderId="10" xfId="0" applyFont="1" applyFill="1" applyBorder="1" applyAlignment="1">
      <alignment horizontal="center" vertical="center" wrapText="1"/>
    </xf>
    <xf numFmtId="185" fontId="7" fillId="0" borderId="14" xfId="0" applyNumberFormat="1" applyFont="1" applyBorder="1" applyAlignment="1">
      <alignment horizontal="right" vertical="center"/>
    </xf>
    <xf numFmtId="179" fontId="7" fillId="0" borderId="15" xfId="0" applyNumberFormat="1" applyFont="1" applyBorder="1" applyAlignment="1">
      <alignment horizontal="center" vertical="center"/>
    </xf>
    <xf numFmtId="185" fontId="7" fillId="0" borderId="14" xfId="0" applyNumberFormat="1" applyFont="1" applyFill="1" applyBorder="1" applyAlignment="1">
      <alignment horizontal="right" vertical="center"/>
    </xf>
    <xf numFmtId="0" fontId="7" fillId="0" borderId="6" xfId="0" applyFont="1" applyFill="1" applyBorder="1" applyAlignment="1">
      <alignment vertical="center"/>
    </xf>
    <xf numFmtId="0" fontId="0" fillId="2" borderId="2" xfId="0" applyFill="1" applyBorder="1" applyAlignment="1">
      <alignment horizontal="center"/>
    </xf>
    <xf numFmtId="0" fontId="0" fillId="2" borderId="1"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7" fillId="0" borderId="8"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38" fontId="7" fillId="0" borderId="8" xfId="2" applyNumberFormat="1" applyFont="1" applyFill="1" applyBorder="1" applyAlignment="1">
      <alignment horizontal="center" vertical="center"/>
    </xf>
    <xf numFmtId="38" fontId="7" fillId="0" borderId="9" xfId="2" applyNumberFormat="1" applyFont="1" applyFill="1" applyBorder="1" applyAlignment="1">
      <alignment horizontal="center" vertical="center"/>
    </xf>
    <xf numFmtId="38" fontId="7" fillId="0" borderId="18" xfId="2" applyNumberFormat="1" applyFont="1" applyFill="1" applyBorder="1" applyAlignment="1">
      <alignment horizontal="center" vertical="center"/>
    </xf>
    <xf numFmtId="38" fontId="7" fillId="0" borderId="17" xfId="2" applyNumberFormat="1"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4" fillId="5" borderId="17" xfId="1" applyFont="1" applyFill="1" applyBorder="1" applyAlignment="1">
      <alignment horizontal="center" vertical="center" textRotation="255"/>
    </xf>
    <xf numFmtId="0" fontId="4" fillId="5" borderId="6" xfId="0" applyFont="1" applyFill="1" applyBorder="1" applyAlignment="1">
      <alignment horizontal="center" vertical="center" textRotation="255"/>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18" xfId="1" applyFont="1" applyBorder="1" applyAlignment="1">
      <alignment horizontal="center"/>
    </xf>
    <xf numFmtId="0" fontId="3" fillId="0" borderId="0" xfId="1" applyFont="1" applyBorder="1" applyAlignment="1">
      <alignment horizontal="center"/>
    </xf>
    <xf numFmtId="0" fontId="3" fillId="0" borderId="7" xfId="1" applyFont="1" applyBorder="1" applyAlignment="1">
      <alignment horizontal="center"/>
    </xf>
    <xf numFmtId="0" fontId="3" fillId="0" borderId="10" xfId="1" applyFont="1" applyBorder="1" applyAlignment="1">
      <alignment horizontal="center"/>
    </xf>
    <xf numFmtId="0" fontId="7" fillId="0" borderId="50"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9" xfId="0" applyFont="1" applyBorder="1" applyAlignment="1">
      <alignment horizontal="center" vertical="center" wrapText="1"/>
    </xf>
    <xf numFmtId="182" fontId="6" fillId="5" borderId="25" xfId="2" applyNumberFormat="1" applyFont="1" applyFill="1" applyBorder="1" applyAlignment="1">
      <alignment horizontal="right"/>
    </xf>
    <xf numFmtId="182" fontId="6" fillId="5" borderId="26" xfId="2" applyNumberFormat="1" applyFont="1" applyFill="1" applyBorder="1" applyAlignment="1">
      <alignment horizontal="right"/>
    </xf>
    <xf numFmtId="182" fontId="6" fillId="5" borderId="42" xfId="2" applyNumberFormat="1" applyFont="1" applyFill="1" applyBorder="1" applyAlignment="1">
      <alignment horizontal="right"/>
    </xf>
    <xf numFmtId="182" fontId="6" fillId="5" borderId="40" xfId="2" applyNumberFormat="1" applyFont="1" applyFill="1" applyBorder="1" applyAlignment="1">
      <alignment horizontal="right"/>
    </xf>
    <xf numFmtId="182" fontId="6" fillId="5" borderId="23" xfId="2" applyNumberFormat="1" applyFont="1" applyFill="1" applyBorder="1" applyAlignment="1">
      <alignment horizontal="right"/>
    </xf>
    <xf numFmtId="182" fontId="6" fillId="5" borderId="24" xfId="2" applyNumberFormat="1" applyFont="1" applyFill="1" applyBorder="1" applyAlignment="1">
      <alignment horizontal="right"/>
    </xf>
    <xf numFmtId="182" fontId="6" fillId="5" borderId="36" xfId="2" applyNumberFormat="1" applyFont="1" applyFill="1" applyBorder="1" applyAlignment="1">
      <alignment horizontal="right"/>
    </xf>
    <xf numFmtId="182" fontId="6" fillId="5" borderId="34" xfId="2" applyNumberFormat="1" applyFont="1" applyFill="1" applyBorder="1" applyAlignment="1">
      <alignment horizontal="right"/>
    </xf>
    <xf numFmtId="182" fontId="6" fillId="6" borderId="25" xfId="2" applyNumberFormat="1" applyFont="1" applyFill="1" applyBorder="1" applyAlignment="1">
      <alignment horizontal="right"/>
    </xf>
    <xf numFmtId="182" fontId="6" fillId="6" borderId="41" xfId="2" applyNumberFormat="1" applyFont="1" applyFill="1" applyBorder="1" applyAlignment="1">
      <alignment horizontal="right"/>
    </xf>
    <xf numFmtId="182" fontId="6" fillId="6" borderId="23" xfId="2" applyNumberFormat="1" applyFont="1" applyFill="1" applyBorder="1" applyAlignment="1">
      <alignment horizontal="right"/>
    </xf>
    <xf numFmtId="182" fontId="6" fillId="6" borderId="35" xfId="2" applyNumberFormat="1" applyFont="1" applyFill="1" applyBorder="1" applyAlignment="1">
      <alignment horizontal="right"/>
    </xf>
    <xf numFmtId="182" fontId="6" fillId="5" borderId="46" xfId="2" applyNumberFormat="1" applyFont="1" applyFill="1" applyBorder="1" applyAlignment="1">
      <alignment horizontal="right"/>
    </xf>
    <xf numFmtId="182" fontId="6" fillId="5" borderId="49" xfId="2" applyNumberFormat="1" applyFont="1" applyFill="1" applyBorder="1" applyAlignment="1">
      <alignment horizontal="right"/>
    </xf>
    <xf numFmtId="182" fontId="6" fillId="5" borderId="41" xfId="2" applyNumberFormat="1" applyFont="1" applyFill="1" applyBorder="1" applyAlignment="1">
      <alignment horizontal="right"/>
    </xf>
    <xf numFmtId="182" fontId="6" fillId="5" borderId="50" xfId="2" applyNumberFormat="1" applyFont="1" applyFill="1" applyBorder="1" applyAlignment="1">
      <alignment horizontal="right"/>
    </xf>
    <xf numFmtId="182" fontId="6" fillId="5" borderId="47" xfId="2" applyNumberFormat="1" applyFont="1" applyFill="1" applyBorder="1" applyAlignment="1">
      <alignment horizontal="right"/>
    </xf>
    <xf numFmtId="182" fontId="6" fillId="6" borderId="42" xfId="2" applyNumberFormat="1" applyFont="1" applyFill="1" applyBorder="1" applyAlignment="1">
      <alignment horizontal="right"/>
    </xf>
    <xf numFmtId="182" fontId="6" fillId="6" borderId="40" xfId="2" applyNumberFormat="1" applyFont="1" applyFill="1" applyBorder="1" applyAlignment="1">
      <alignment horizontal="right"/>
    </xf>
    <xf numFmtId="182" fontId="6" fillId="5" borderId="35" xfId="2" applyNumberFormat="1" applyFont="1" applyFill="1" applyBorder="1" applyAlignment="1">
      <alignment horizontal="right"/>
    </xf>
    <xf numFmtId="182" fontId="6" fillId="6" borderId="26" xfId="2" applyNumberFormat="1" applyFont="1" applyFill="1" applyBorder="1" applyAlignment="1">
      <alignment horizontal="right"/>
    </xf>
    <xf numFmtId="182" fontId="6" fillId="6" borderId="24" xfId="2" applyNumberFormat="1" applyFont="1" applyFill="1" applyBorder="1" applyAlignment="1">
      <alignment horizontal="right"/>
    </xf>
    <xf numFmtId="182" fontId="6" fillId="5" borderId="48" xfId="2" applyNumberFormat="1" applyFont="1" applyFill="1" applyBorder="1" applyAlignment="1">
      <alignment horizontal="right"/>
    </xf>
    <xf numFmtId="182" fontId="6" fillId="6" borderId="55" xfId="2" applyNumberFormat="1" applyFont="1" applyFill="1" applyBorder="1" applyAlignment="1">
      <alignment horizontal="right"/>
    </xf>
    <xf numFmtId="182" fontId="6" fillId="6" borderId="53" xfId="2" applyNumberFormat="1" applyFont="1" applyFill="1" applyBorder="1" applyAlignment="1">
      <alignment horizontal="right"/>
    </xf>
    <xf numFmtId="182" fontId="6" fillId="6" borderId="36" xfId="2" applyNumberFormat="1" applyFont="1" applyFill="1" applyBorder="1" applyAlignment="1">
      <alignment horizontal="right"/>
    </xf>
    <xf numFmtId="182" fontId="6" fillId="6" borderId="34" xfId="2" applyNumberFormat="1" applyFont="1" applyFill="1" applyBorder="1" applyAlignment="1">
      <alignment horizontal="right"/>
    </xf>
    <xf numFmtId="182" fontId="6" fillId="5" borderId="27" xfId="2" applyNumberFormat="1" applyFont="1" applyFill="1" applyBorder="1" applyAlignment="1">
      <alignment horizontal="right"/>
    </xf>
    <xf numFmtId="182" fontId="6" fillId="5" borderId="28" xfId="2" applyNumberFormat="1" applyFont="1" applyFill="1" applyBorder="1" applyAlignment="1">
      <alignment horizontal="right"/>
    </xf>
    <xf numFmtId="182" fontId="6" fillId="6" borderId="27" xfId="2" applyNumberFormat="1" applyFont="1" applyFill="1" applyBorder="1" applyAlignment="1">
      <alignment horizontal="right"/>
    </xf>
    <xf numFmtId="182" fontId="6" fillId="6" borderId="28" xfId="2" applyNumberFormat="1" applyFont="1" applyFill="1" applyBorder="1" applyAlignment="1">
      <alignment horizontal="right"/>
    </xf>
    <xf numFmtId="182" fontId="6" fillId="6" borderId="54" xfId="2" applyNumberFormat="1" applyFont="1" applyFill="1" applyBorder="1" applyAlignment="1">
      <alignment horizontal="right"/>
    </xf>
    <xf numFmtId="182" fontId="6" fillId="5" borderId="54" xfId="2" applyNumberFormat="1" applyFont="1" applyFill="1" applyBorder="1" applyAlignment="1">
      <alignment horizontal="right"/>
    </xf>
    <xf numFmtId="182" fontId="6" fillId="5" borderId="55" xfId="2" applyNumberFormat="1" applyFont="1" applyFill="1" applyBorder="1" applyAlignment="1">
      <alignment horizontal="right"/>
    </xf>
    <xf numFmtId="182" fontId="6" fillId="5" borderId="53" xfId="2" applyNumberFormat="1" applyFont="1" applyFill="1" applyBorder="1" applyAlignment="1">
      <alignment horizontal="right"/>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182" fontId="9" fillId="5" borderId="40" xfId="2" applyNumberFormat="1" applyFont="1" applyFill="1" applyBorder="1" applyAlignment="1">
      <alignment horizontal="right"/>
    </xf>
    <xf numFmtId="182" fontId="6" fillId="5" borderId="43" xfId="2" applyNumberFormat="1" applyFont="1" applyFill="1" applyBorder="1" applyAlignment="1">
      <alignment horizontal="right"/>
    </xf>
    <xf numFmtId="182" fontId="6" fillId="5" borderId="44" xfId="2" applyNumberFormat="1" applyFont="1" applyFill="1" applyBorder="1" applyAlignment="1">
      <alignment horizontal="right"/>
    </xf>
    <xf numFmtId="182" fontId="9" fillId="5" borderId="43" xfId="2" applyNumberFormat="1" applyFont="1" applyFill="1" applyBorder="1" applyAlignment="1">
      <alignment horizontal="right"/>
    </xf>
    <xf numFmtId="182" fontId="9" fillId="5" borderId="26" xfId="2" applyNumberFormat="1" applyFont="1" applyFill="1" applyBorder="1" applyAlignment="1">
      <alignment horizontal="right"/>
    </xf>
    <xf numFmtId="182" fontId="9" fillId="5" borderId="47" xfId="2" applyNumberFormat="1" applyFont="1" applyFill="1" applyBorder="1" applyAlignment="1">
      <alignment horizontal="right"/>
    </xf>
    <xf numFmtId="182" fontId="6" fillId="5" borderId="51" xfId="2" applyNumberFormat="1" applyFont="1" applyFill="1" applyBorder="1" applyAlignment="1">
      <alignment horizontal="right"/>
    </xf>
    <xf numFmtId="182" fontId="6" fillId="5" borderId="52" xfId="2" applyNumberFormat="1" applyFont="1" applyFill="1" applyBorder="1" applyAlignment="1">
      <alignment horizontal="right"/>
    </xf>
    <xf numFmtId="182" fontId="9" fillId="5" borderId="51" xfId="2" applyNumberFormat="1" applyFont="1" applyFill="1" applyBorder="1" applyAlignment="1">
      <alignment horizontal="right"/>
    </xf>
    <xf numFmtId="182" fontId="9" fillId="5" borderId="48" xfId="2" applyNumberFormat="1" applyFont="1" applyFill="1" applyBorder="1" applyAlignment="1">
      <alignment horizontal="right"/>
    </xf>
    <xf numFmtId="182" fontId="9" fillId="5" borderId="34" xfId="2" applyNumberFormat="1" applyFont="1" applyFill="1" applyBorder="1" applyAlignment="1">
      <alignment horizontal="right"/>
    </xf>
    <xf numFmtId="182" fontId="6" fillId="5" borderId="37" xfId="2" applyNumberFormat="1" applyFont="1" applyFill="1" applyBorder="1" applyAlignment="1">
      <alignment horizontal="right"/>
    </xf>
    <xf numFmtId="182" fontId="6" fillId="5" borderId="38" xfId="2" applyNumberFormat="1" applyFont="1" applyFill="1" applyBorder="1" applyAlignment="1">
      <alignment horizontal="right"/>
    </xf>
    <xf numFmtId="182" fontId="9" fillId="5" borderId="37" xfId="2" applyNumberFormat="1" applyFont="1" applyFill="1" applyBorder="1" applyAlignment="1">
      <alignment horizontal="right"/>
    </xf>
    <xf numFmtId="182" fontId="9" fillId="5" borderId="24" xfId="2" applyNumberFormat="1" applyFont="1" applyFill="1" applyBorder="1" applyAlignment="1">
      <alignment horizontal="right"/>
    </xf>
    <xf numFmtId="182" fontId="9" fillId="6" borderId="40" xfId="2" applyNumberFormat="1" applyFont="1" applyFill="1" applyBorder="1" applyAlignment="1">
      <alignment horizontal="right"/>
    </xf>
    <xf numFmtId="182" fontId="6" fillId="6" borderId="43" xfId="2" applyNumberFormat="1" applyFont="1" applyFill="1" applyBorder="1" applyAlignment="1">
      <alignment horizontal="right"/>
    </xf>
    <xf numFmtId="182" fontId="6" fillId="6" borderId="44" xfId="2" applyNumberFormat="1" applyFont="1" applyFill="1" applyBorder="1" applyAlignment="1">
      <alignment horizontal="right"/>
    </xf>
    <xf numFmtId="182" fontId="9" fillId="6" borderId="43" xfId="2" applyNumberFormat="1" applyFont="1" applyFill="1" applyBorder="1" applyAlignment="1">
      <alignment horizontal="right"/>
    </xf>
    <xf numFmtId="182" fontId="9" fillId="6" borderId="26" xfId="2" applyNumberFormat="1" applyFont="1" applyFill="1" applyBorder="1" applyAlignment="1">
      <alignment horizontal="right"/>
    </xf>
    <xf numFmtId="182" fontId="9" fillId="6" borderId="34" xfId="2" applyNumberFormat="1" applyFont="1" applyFill="1" applyBorder="1" applyAlignment="1">
      <alignment horizontal="right"/>
    </xf>
    <xf numFmtId="182" fontId="6" fillId="6" borderId="37" xfId="2" applyNumberFormat="1" applyFont="1" applyFill="1" applyBorder="1" applyAlignment="1">
      <alignment horizontal="right"/>
    </xf>
    <xf numFmtId="182" fontId="6" fillId="6" borderId="38" xfId="2" applyNumberFormat="1" applyFont="1" applyFill="1" applyBorder="1" applyAlignment="1">
      <alignment horizontal="right"/>
    </xf>
    <xf numFmtId="182" fontId="9" fillId="6" borderId="37" xfId="2" applyNumberFormat="1" applyFont="1" applyFill="1" applyBorder="1" applyAlignment="1">
      <alignment horizontal="right"/>
    </xf>
    <xf numFmtId="182" fontId="9" fillId="6" borderId="24" xfId="2" applyNumberFormat="1" applyFont="1" applyFill="1" applyBorder="1" applyAlignment="1">
      <alignment horizontal="right"/>
    </xf>
    <xf numFmtId="182" fontId="9" fillId="6" borderId="53" xfId="2" applyNumberFormat="1" applyFont="1" applyFill="1" applyBorder="1" applyAlignment="1">
      <alignment horizontal="right"/>
    </xf>
    <xf numFmtId="182" fontId="6" fillId="6" borderId="56" xfId="2" applyNumberFormat="1" applyFont="1" applyFill="1" applyBorder="1" applyAlignment="1">
      <alignment horizontal="right"/>
    </xf>
    <xf numFmtId="182" fontId="6" fillId="6" borderId="57" xfId="2" applyNumberFormat="1" applyFont="1" applyFill="1" applyBorder="1" applyAlignment="1">
      <alignment horizontal="right"/>
    </xf>
    <xf numFmtId="182" fontId="9" fillId="6" borderId="56" xfId="2" applyNumberFormat="1" applyFont="1" applyFill="1" applyBorder="1" applyAlignment="1">
      <alignment horizontal="right"/>
    </xf>
    <xf numFmtId="182" fontId="9" fillId="6" borderId="28" xfId="2" applyNumberFormat="1" applyFont="1" applyFill="1" applyBorder="1" applyAlignment="1">
      <alignment horizontal="right"/>
    </xf>
    <xf numFmtId="0" fontId="4" fillId="6" borderId="19" xfId="1" applyFont="1" applyFill="1" applyBorder="1" applyAlignment="1">
      <alignment horizontal="center" vertical="center" textRotation="255" wrapText="1"/>
    </xf>
    <xf numFmtId="0" fontId="4" fillId="6" borderId="31" xfId="1" applyFont="1" applyFill="1" applyBorder="1" applyAlignment="1">
      <alignment horizontal="center" vertical="center" textRotation="255" wrapText="1"/>
    </xf>
    <xf numFmtId="0" fontId="4" fillId="6" borderId="5" xfId="1" applyFont="1" applyFill="1" applyBorder="1" applyAlignment="1">
      <alignment horizontal="center" vertical="center" textRotation="255" wrapText="1"/>
    </xf>
    <xf numFmtId="183" fontId="3" fillId="0" borderId="10" xfId="0" applyNumberFormat="1" applyFont="1" applyBorder="1" applyAlignment="1">
      <alignment horizontal="right" vertical="center"/>
    </xf>
    <xf numFmtId="0" fontId="7" fillId="0" borderId="46" xfId="0" applyFont="1" applyBorder="1" applyAlignment="1">
      <alignment horizontal="center" vertical="center"/>
    </xf>
    <xf numFmtId="0" fontId="7" fillId="0" borderId="48" xfId="0" applyFont="1" applyBorder="1" applyAlignment="1">
      <alignment horizontal="center" vertical="center"/>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shrinkToFit="1"/>
    </xf>
    <xf numFmtId="0" fontId="7" fillId="0" borderId="9" xfId="0" applyFont="1" applyBorder="1" applyAlignment="1">
      <alignment horizontal="center" shrinkToFit="1"/>
    </xf>
    <xf numFmtId="0" fontId="5" fillId="0" borderId="0" xfId="0" applyFont="1" applyAlignment="1">
      <alignment horizontal="center" vertical="center"/>
    </xf>
    <xf numFmtId="182" fontId="9" fillId="5" borderId="53" xfId="2" applyNumberFormat="1" applyFont="1" applyFill="1" applyBorder="1" applyAlignment="1">
      <alignment horizontal="right"/>
    </xf>
    <xf numFmtId="182" fontId="6" fillId="5" borderId="56" xfId="2" applyNumberFormat="1" applyFont="1" applyFill="1" applyBorder="1" applyAlignment="1">
      <alignment horizontal="right"/>
    </xf>
    <xf numFmtId="182" fontId="6" fillId="5" borderId="57" xfId="2" applyNumberFormat="1" applyFont="1" applyFill="1" applyBorder="1" applyAlignment="1">
      <alignment horizontal="right"/>
    </xf>
    <xf numFmtId="182" fontId="9" fillId="5" borderId="56" xfId="2" applyNumberFormat="1" applyFont="1" applyFill="1" applyBorder="1" applyAlignment="1">
      <alignment horizontal="right"/>
    </xf>
    <xf numFmtId="182" fontId="9" fillId="5" borderId="28" xfId="2" applyNumberFormat="1" applyFont="1" applyFill="1" applyBorder="1" applyAlignment="1">
      <alignment horizontal="right"/>
    </xf>
    <xf numFmtId="0" fontId="7" fillId="0" borderId="11"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7" xfId="0"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9" defaultPivotStyle="PivotStyleLight16"/>
  <colors>
    <mruColors>
      <color rgb="FFE8F5F8"/>
      <color rgb="FFF7EAE9"/>
      <color rgb="FFFCE5D4"/>
      <color rgb="FFFEF6F0"/>
      <color rgb="FFFFFF99"/>
      <color rgb="FFFF66FF"/>
      <color rgb="FFC0C0C0"/>
      <color rgb="FFCD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workbookViewId="0">
      <selection activeCell="J37" sqref="J37"/>
    </sheetView>
  </sheetViews>
  <sheetFormatPr defaultRowHeight="13.5" x14ac:dyDescent="0.15"/>
  <cols>
    <col min="1" max="1" width="5" customWidth="1"/>
    <col min="2" max="2" width="11.25" customWidth="1"/>
    <col min="3" max="4" width="10.75" customWidth="1"/>
    <col min="5" max="5" width="12.25" customWidth="1"/>
    <col min="6" max="6" width="11.5" customWidth="1"/>
    <col min="7" max="7" width="10.75" customWidth="1"/>
    <col min="8" max="8" width="12.25" customWidth="1"/>
    <col min="9" max="9" width="12.5" customWidth="1"/>
    <col min="10" max="10" width="16" customWidth="1"/>
    <col min="11" max="11" width="14.25" customWidth="1"/>
    <col min="12" max="12" width="13.125" customWidth="1"/>
    <col min="13" max="13" width="16.75" customWidth="1"/>
  </cols>
  <sheetData>
    <row r="1" spans="1:13" x14ac:dyDescent="0.15">
      <c r="A1" s="1"/>
      <c r="B1" s="1" t="s">
        <v>0</v>
      </c>
      <c r="C1" s="1" t="s">
        <v>1</v>
      </c>
      <c r="D1" s="1" t="s">
        <v>2</v>
      </c>
    </row>
    <row r="2" spans="1:13" x14ac:dyDescent="0.15">
      <c r="A2" s="1" t="s">
        <v>3</v>
      </c>
      <c r="B2" s="1">
        <v>97</v>
      </c>
      <c r="C2" s="1">
        <v>116</v>
      </c>
      <c r="D2" s="1"/>
      <c r="F2" s="98" t="s">
        <v>7</v>
      </c>
      <c r="G2" s="99"/>
      <c r="H2" s="100"/>
      <c r="J2" t="s">
        <v>16</v>
      </c>
    </row>
    <row r="3" spans="1:13" x14ac:dyDescent="0.15">
      <c r="A3" s="1" t="s">
        <v>3</v>
      </c>
      <c r="B3" s="1">
        <v>95.7</v>
      </c>
      <c r="C3" s="1">
        <v>1.3</v>
      </c>
      <c r="D3" s="1">
        <v>19</v>
      </c>
      <c r="F3" s="11" t="s">
        <v>8</v>
      </c>
      <c r="G3" s="11" t="s">
        <v>9</v>
      </c>
      <c r="H3" s="3" t="s">
        <v>0</v>
      </c>
      <c r="J3" t="s">
        <v>17</v>
      </c>
    </row>
    <row r="4" spans="1:13" x14ac:dyDescent="0.15">
      <c r="A4" s="8" t="s">
        <v>20</v>
      </c>
      <c r="B4" s="8">
        <v>55.7</v>
      </c>
      <c r="F4" s="1">
        <v>1</v>
      </c>
      <c r="G4" s="1"/>
      <c r="H4" s="4">
        <v>1102</v>
      </c>
    </row>
    <row r="5" spans="1:13" x14ac:dyDescent="0.15">
      <c r="A5" s="7" t="s">
        <v>19</v>
      </c>
      <c r="B5" s="7">
        <v>40</v>
      </c>
      <c r="F5" s="1"/>
      <c r="G5" s="1"/>
      <c r="H5" s="4"/>
    </row>
    <row r="6" spans="1:13" x14ac:dyDescent="0.15">
      <c r="A6" s="6"/>
      <c r="B6" s="98" t="s">
        <v>13</v>
      </c>
      <c r="C6" s="100"/>
      <c r="F6" s="1">
        <v>9</v>
      </c>
      <c r="G6" s="1"/>
      <c r="H6" s="4">
        <v>2394</v>
      </c>
    </row>
    <row r="7" spans="1:13" x14ac:dyDescent="0.15">
      <c r="A7" s="1"/>
      <c r="B7" s="1" t="s">
        <v>14</v>
      </c>
      <c r="C7" s="1" t="s">
        <v>15</v>
      </c>
      <c r="F7" s="1">
        <v>17</v>
      </c>
      <c r="G7" s="1"/>
      <c r="H7" s="4">
        <v>3800</v>
      </c>
    </row>
    <row r="8" spans="1:13" x14ac:dyDescent="0.15">
      <c r="A8" s="1" t="s">
        <v>4</v>
      </c>
      <c r="B8" s="1">
        <v>50</v>
      </c>
      <c r="C8" s="1">
        <v>50</v>
      </c>
      <c r="F8" s="1">
        <v>25</v>
      </c>
      <c r="G8" s="1"/>
      <c r="H8" s="4">
        <v>6840</v>
      </c>
    </row>
    <row r="9" spans="1:13" x14ac:dyDescent="0.15">
      <c r="F9" s="1">
        <v>33</v>
      </c>
      <c r="G9" s="1"/>
      <c r="H9" s="4">
        <v>11210</v>
      </c>
    </row>
    <row r="10" spans="1:13" x14ac:dyDescent="0.15">
      <c r="F10" s="1"/>
      <c r="G10" s="1"/>
      <c r="H10" s="4"/>
    </row>
    <row r="11" spans="1:13" x14ac:dyDescent="0.15">
      <c r="A11" s="2"/>
      <c r="B11" s="2"/>
      <c r="C11" s="2"/>
      <c r="D11" s="2"/>
      <c r="E11" s="2"/>
      <c r="F11" s="1"/>
      <c r="G11" s="1"/>
      <c r="H11" s="4"/>
      <c r="I11" s="2"/>
      <c r="J11" s="2"/>
      <c r="K11" s="2"/>
      <c r="L11" s="2"/>
      <c r="M11" s="2"/>
    </row>
    <row r="12" spans="1:13" x14ac:dyDescent="0.15">
      <c r="A12" s="2"/>
      <c r="B12" s="10"/>
      <c r="C12" s="2"/>
      <c r="D12" s="2"/>
      <c r="E12" s="2"/>
      <c r="F12" s="1"/>
      <c r="G12" s="1"/>
      <c r="H12" s="4"/>
      <c r="I12" s="2"/>
      <c r="J12" s="2"/>
      <c r="K12" s="2"/>
      <c r="L12" s="2"/>
      <c r="M12" s="2"/>
    </row>
    <row r="13" spans="1:13" x14ac:dyDescent="0.15">
      <c r="A13" s="2"/>
      <c r="B13" s="10"/>
      <c r="F13" s="1"/>
      <c r="G13" s="1"/>
      <c r="H13" s="4"/>
    </row>
    <row r="14" spans="1:13" x14ac:dyDescent="0.15">
      <c r="A14" s="2"/>
      <c r="B14" s="10"/>
      <c r="F14" s="1"/>
      <c r="G14" s="1"/>
      <c r="H14" s="4"/>
    </row>
    <row r="15" spans="1:13" x14ac:dyDescent="0.15">
      <c r="A15" s="2"/>
      <c r="B15" s="10"/>
      <c r="D15" s="5"/>
      <c r="F15" s="1"/>
      <c r="G15" s="1"/>
      <c r="H15" s="4"/>
    </row>
    <row r="16" spans="1:13" x14ac:dyDescent="0.15">
      <c r="A16" s="2"/>
      <c r="B16" s="10"/>
      <c r="F16" s="1"/>
      <c r="G16" s="1"/>
      <c r="H16" s="4"/>
    </row>
    <row r="17" spans="1:13" x14ac:dyDescent="0.15">
      <c r="A17" s="2"/>
      <c r="B17" s="10"/>
      <c r="F17" s="1"/>
      <c r="G17" s="1"/>
      <c r="H17" s="4"/>
    </row>
    <row r="18" spans="1:13" x14ac:dyDescent="0.15">
      <c r="A18" s="2"/>
      <c r="B18" s="10"/>
      <c r="F18" s="1"/>
      <c r="G18" s="1"/>
      <c r="H18" s="4"/>
    </row>
    <row r="19" spans="1:13" x14ac:dyDescent="0.15">
      <c r="A19" s="2"/>
      <c r="B19" s="10"/>
      <c r="F19" s="1"/>
      <c r="G19" s="1"/>
      <c r="H19" s="4"/>
    </row>
    <row r="20" spans="1:13" x14ac:dyDescent="0.15">
      <c r="A20" s="2"/>
      <c r="B20" s="10"/>
    </row>
    <row r="21" spans="1:13" x14ac:dyDescent="0.15">
      <c r="A21" s="2"/>
      <c r="B21" s="10"/>
    </row>
    <row r="22" spans="1:13" x14ac:dyDescent="0.15">
      <c r="A22" s="2"/>
      <c r="B22" s="10"/>
    </row>
    <row r="23" spans="1:13" x14ac:dyDescent="0.15">
      <c r="A23" s="2"/>
      <c r="B23" s="10"/>
    </row>
    <row r="25" spans="1:13" x14ac:dyDescent="0.15">
      <c r="B25" s="101" t="s">
        <v>22</v>
      </c>
      <c r="C25" s="101"/>
      <c r="D25" s="101"/>
      <c r="E25" s="101"/>
      <c r="F25" s="101"/>
      <c r="G25" s="101"/>
      <c r="H25" s="101"/>
      <c r="I25" s="101"/>
      <c r="J25" s="101"/>
      <c r="K25" s="101"/>
      <c r="L25" s="101"/>
      <c r="M25" s="101"/>
    </row>
    <row r="26" spans="1:13" x14ac:dyDescent="0.15">
      <c r="B26" s="11" t="s">
        <v>23</v>
      </c>
      <c r="C26" s="11" t="s">
        <v>24</v>
      </c>
      <c r="D26" s="11" t="s">
        <v>25</v>
      </c>
      <c r="E26" s="11" t="s">
        <v>26</v>
      </c>
      <c r="F26" s="11" t="s">
        <v>27</v>
      </c>
      <c r="G26" s="11" t="s">
        <v>28</v>
      </c>
      <c r="H26" s="11" t="s">
        <v>29</v>
      </c>
      <c r="I26" s="11" t="s">
        <v>30</v>
      </c>
      <c r="J26" s="11" t="s">
        <v>31</v>
      </c>
      <c r="K26" s="11" t="s">
        <v>32</v>
      </c>
      <c r="L26" s="11" t="s">
        <v>33</v>
      </c>
      <c r="M26" s="11" t="s">
        <v>34</v>
      </c>
    </row>
    <row r="27" spans="1:13" x14ac:dyDescent="0.15">
      <c r="B27" s="9">
        <v>0.99673694000000002</v>
      </c>
      <c r="C27" s="9">
        <v>1.99022148</v>
      </c>
      <c r="D27" s="9">
        <v>2.9804642100000001</v>
      </c>
      <c r="E27" s="9">
        <v>3.9674757299999999</v>
      </c>
      <c r="F27" s="9">
        <v>4.9512665699999996</v>
      </c>
      <c r="G27" s="9">
        <v>5.9318472499999997</v>
      </c>
      <c r="H27" s="9">
        <v>6.9092282300000001</v>
      </c>
      <c r="I27" s="9">
        <v>7.8834199600000003</v>
      </c>
      <c r="J27" s="9">
        <v>8.8544328599999993</v>
      </c>
      <c r="K27" s="9">
        <v>9.8222772799999998</v>
      </c>
      <c r="L27" s="9">
        <v>10.78696356</v>
      </c>
      <c r="M27" s="9">
        <v>11.748502029999999</v>
      </c>
    </row>
    <row r="33" spans="1:6" x14ac:dyDescent="0.15">
      <c r="A33" t="s">
        <v>11</v>
      </c>
      <c r="B33">
        <f>$B$8</f>
        <v>50</v>
      </c>
      <c r="C33" s="5" t="s">
        <v>12</v>
      </c>
      <c r="D33">
        <f>$B$8/100</f>
        <v>0.5</v>
      </c>
      <c r="E33" t="s">
        <v>6</v>
      </c>
      <c r="F33" t="str">
        <f t="shared" ref="F33:F38" si="0">A33&amp;B33&amp;C33&amp;D33&amp;E33</f>
        <v xml:space="preserve"> （50/100=0.5)</v>
      </c>
    </row>
    <row r="34" spans="1:6" x14ac:dyDescent="0.15">
      <c r="A34" t="s">
        <v>11</v>
      </c>
      <c r="B34">
        <f>100-$B$8</f>
        <v>50</v>
      </c>
      <c r="C34" s="5" t="s">
        <v>12</v>
      </c>
      <c r="D34">
        <f>(100-$B$8)/100</f>
        <v>0.5</v>
      </c>
      <c r="E34" t="s">
        <v>6</v>
      </c>
      <c r="F34" t="str">
        <f t="shared" si="0"/>
        <v xml:space="preserve"> （50/100=0.5)</v>
      </c>
    </row>
    <row r="35" spans="1:6" x14ac:dyDescent="0.15">
      <c r="A35" t="s">
        <v>11</v>
      </c>
      <c r="B35">
        <f>$C$8</f>
        <v>50</v>
      </c>
      <c r="C35" s="5" t="s">
        <v>12</v>
      </c>
      <c r="D35">
        <f>$C$8/100</f>
        <v>0.5</v>
      </c>
      <c r="E35" t="s">
        <v>6</v>
      </c>
      <c r="F35" t="str">
        <f t="shared" si="0"/>
        <v xml:space="preserve"> （50/100=0.5)</v>
      </c>
    </row>
    <row r="36" spans="1:6" x14ac:dyDescent="0.15">
      <c r="A36" t="s">
        <v>11</v>
      </c>
      <c r="B36">
        <f>100-$C$8</f>
        <v>50</v>
      </c>
      <c r="C36" s="5" t="s">
        <v>12</v>
      </c>
      <c r="D36">
        <f>(100-$C$8)/100</f>
        <v>0.5</v>
      </c>
      <c r="E36" t="s">
        <v>6</v>
      </c>
      <c r="F36" t="str">
        <f t="shared" si="0"/>
        <v xml:space="preserve"> （50/100=0.5)</v>
      </c>
    </row>
    <row r="37" spans="1:6" x14ac:dyDescent="0.15">
      <c r="A37" t="s">
        <v>11</v>
      </c>
      <c r="B37">
        <f>$B$8</f>
        <v>50</v>
      </c>
      <c r="C37" s="5" t="s">
        <v>12</v>
      </c>
      <c r="D37">
        <f>$B$8/100</f>
        <v>0.5</v>
      </c>
      <c r="E37" t="s">
        <v>6</v>
      </c>
      <c r="F37" t="str">
        <f t="shared" si="0"/>
        <v xml:space="preserve"> （50/100=0.5)</v>
      </c>
    </row>
    <row r="38" spans="1:6" x14ac:dyDescent="0.15">
      <c r="A38" t="s">
        <v>11</v>
      </c>
      <c r="B38">
        <f>100-$B$8</f>
        <v>50</v>
      </c>
      <c r="C38" s="5" t="s">
        <v>12</v>
      </c>
      <c r="D38">
        <f>(100-$B$8)/100</f>
        <v>0.5</v>
      </c>
      <c r="E38" t="s">
        <v>6</v>
      </c>
      <c r="F38" t="str">
        <f t="shared" si="0"/>
        <v xml:space="preserve"> （50/100=0.5)</v>
      </c>
    </row>
    <row r="39" spans="1:6" x14ac:dyDescent="0.15">
      <c r="A39" t="s">
        <v>11</v>
      </c>
      <c r="B39">
        <f>$B$3</f>
        <v>95.7</v>
      </c>
      <c r="C39" s="5" t="s">
        <v>10</v>
      </c>
      <c r="D39" t="str">
        <f>IF($D$3="","     定  額",A39&amp;B39&amp;C39)</f>
        <v xml:space="preserve"> （95.7/1000)</v>
      </c>
    </row>
    <row r="40" spans="1:6" x14ac:dyDescent="0.15">
      <c r="A40" t="s">
        <v>11</v>
      </c>
      <c r="B40">
        <f>$C$3</f>
        <v>1.3</v>
      </c>
      <c r="C40" s="5" t="s">
        <v>10</v>
      </c>
      <c r="D40" t="str">
        <f>IF($D$3="","     定  額",A40&amp;B40&amp;C40)</f>
        <v xml:space="preserve"> （1.3/1000)</v>
      </c>
    </row>
    <row r="41" spans="1:6" x14ac:dyDescent="0.15">
      <c r="A41" t="s">
        <v>11</v>
      </c>
      <c r="B41">
        <f>$D$3</f>
        <v>19</v>
      </c>
      <c r="C41" s="5" t="s">
        <v>10</v>
      </c>
      <c r="D41" t="str">
        <f>IF($D$3="","     定  額",A41&amp;B41&amp;C41)</f>
        <v xml:space="preserve"> （19/1000)</v>
      </c>
    </row>
  </sheetData>
  <mergeCells count="3">
    <mergeCell ref="F2:H2"/>
    <mergeCell ref="B6:C6"/>
    <mergeCell ref="B25:M25"/>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5AF53-0E2E-4D35-A25E-5015411A3565}">
  <sheetPr>
    <tabColor rgb="FFFFFF00"/>
  </sheetPr>
  <dimension ref="A1:AA36"/>
  <sheetViews>
    <sheetView tabSelected="1" zoomScale="70" zoomScaleNormal="70" zoomScaleSheetLayoutView="70" workbookViewId="0">
      <selection sqref="A1:AA1"/>
    </sheetView>
  </sheetViews>
  <sheetFormatPr defaultRowHeight="28.9" customHeight="1" x14ac:dyDescent="0.15"/>
  <cols>
    <col min="1" max="1" width="6.125" style="12" customWidth="1"/>
    <col min="2" max="2" width="12.625" style="12" customWidth="1"/>
    <col min="3" max="3" width="9.875" style="12" hidden="1" customWidth="1"/>
    <col min="4" max="4" width="13.625" style="12" customWidth="1"/>
    <col min="5" max="5" width="7.625" style="12" customWidth="1"/>
    <col min="6" max="6" width="13.625" style="12" customWidth="1"/>
    <col min="7" max="7" width="7.625" style="12" customWidth="1"/>
    <col min="8" max="11" width="7.875" style="12" customWidth="1"/>
    <col min="12" max="25" width="8.125" style="12" customWidth="1"/>
    <col min="26" max="27" width="6.125" style="18" customWidth="1"/>
    <col min="28" max="270" width="9" style="18"/>
    <col min="271" max="271" width="6.5" style="18" customWidth="1"/>
    <col min="272" max="272" width="12.5" style="18" customWidth="1"/>
    <col min="273" max="273" width="9.875" style="18" customWidth="1"/>
    <col min="274" max="274" width="29.875" style="18" customWidth="1"/>
    <col min="275" max="278" width="14.75" style="18" customWidth="1"/>
    <col min="279" max="279" width="20.875" style="18" customWidth="1"/>
    <col min="280" max="280" width="14.75" style="18" customWidth="1"/>
    <col min="281" max="281" width="20.875" style="18" customWidth="1"/>
    <col min="282" max="283" width="9.375" style="18" customWidth="1"/>
    <col min="284" max="526" width="9" style="18"/>
    <col min="527" max="527" width="6.5" style="18" customWidth="1"/>
    <col min="528" max="528" width="12.5" style="18" customWidth="1"/>
    <col min="529" max="529" width="9.875" style="18" customWidth="1"/>
    <col min="530" max="530" width="29.875" style="18" customWidth="1"/>
    <col min="531" max="534" width="14.75" style="18" customWidth="1"/>
    <col min="535" max="535" width="20.875" style="18" customWidth="1"/>
    <col min="536" max="536" width="14.75" style="18" customWidth="1"/>
    <col min="537" max="537" width="20.875" style="18" customWidth="1"/>
    <col min="538" max="539" width="9.375" style="18" customWidth="1"/>
    <col min="540" max="782" width="9" style="18"/>
    <col min="783" max="783" width="6.5" style="18" customWidth="1"/>
    <col min="784" max="784" width="12.5" style="18" customWidth="1"/>
    <col min="785" max="785" width="9.875" style="18" customWidth="1"/>
    <col min="786" max="786" width="29.875" style="18" customWidth="1"/>
    <col min="787" max="790" width="14.75" style="18" customWidth="1"/>
    <col min="791" max="791" width="20.875" style="18" customWidth="1"/>
    <col min="792" max="792" width="14.75" style="18" customWidth="1"/>
    <col min="793" max="793" width="20.875" style="18" customWidth="1"/>
    <col min="794" max="795" width="9.375" style="18" customWidth="1"/>
    <col min="796" max="1038" width="9" style="18"/>
    <col min="1039" max="1039" width="6.5" style="18" customWidth="1"/>
    <col min="1040" max="1040" width="12.5" style="18" customWidth="1"/>
    <col min="1041" max="1041" width="9.875" style="18" customWidth="1"/>
    <col min="1042" max="1042" width="29.875" style="18" customWidth="1"/>
    <col min="1043" max="1046" width="14.75" style="18" customWidth="1"/>
    <col min="1047" max="1047" width="20.875" style="18" customWidth="1"/>
    <col min="1048" max="1048" width="14.75" style="18" customWidth="1"/>
    <col min="1049" max="1049" width="20.875" style="18" customWidth="1"/>
    <col min="1050" max="1051" width="9.375" style="18" customWidth="1"/>
    <col min="1052" max="1294" width="9" style="18"/>
    <col min="1295" max="1295" width="6.5" style="18" customWidth="1"/>
    <col min="1296" max="1296" width="12.5" style="18" customWidth="1"/>
    <col min="1297" max="1297" width="9.875" style="18" customWidth="1"/>
    <col min="1298" max="1298" width="29.875" style="18" customWidth="1"/>
    <col min="1299" max="1302" width="14.75" style="18" customWidth="1"/>
    <col min="1303" max="1303" width="20.875" style="18" customWidth="1"/>
    <col min="1304" max="1304" width="14.75" style="18" customWidth="1"/>
    <col min="1305" max="1305" width="20.875" style="18" customWidth="1"/>
    <col min="1306" max="1307" width="9.375" style="18" customWidth="1"/>
    <col min="1308" max="1550" width="9" style="18"/>
    <col min="1551" max="1551" width="6.5" style="18" customWidth="1"/>
    <col min="1552" max="1552" width="12.5" style="18" customWidth="1"/>
    <col min="1553" max="1553" width="9.875" style="18" customWidth="1"/>
    <col min="1554" max="1554" width="29.875" style="18" customWidth="1"/>
    <col min="1555" max="1558" width="14.75" style="18" customWidth="1"/>
    <col min="1559" max="1559" width="20.875" style="18" customWidth="1"/>
    <col min="1560" max="1560" width="14.75" style="18" customWidth="1"/>
    <col min="1561" max="1561" width="20.875" style="18" customWidth="1"/>
    <col min="1562" max="1563" width="9.375" style="18" customWidth="1"/>
    <col min="1564" max="1806" width="9" style="18"/>
    <col min="1807" max="1807" width="6.5" style="18" customWidth="1"/>
    <col min="1808" max="1808" width="12.5" style="18" customWidth="1"/>
    <col min="1809" max="1809" width="9.875" style="18" customWidth="1"/>
    <col min="1810" max="1810" width="29.875" style="18" customWidth="1"/>
    <col min="1811" max="1814" width="14.75" style="18" customWidth="1"/>
    <col min="1815" max="1815" width="20.875" style="18" customWidth="1"/>
    <col min="1816" max="1816" width="14.75" style="18" customWidth="1"/>
    <col min="1817" max="1817" width="20.875" style="18" customWidth="1"/>
    <col min="1818" max="1819" width="9.375" style="18" customWidth="1"/>
    <col min="1820" max="2062" width="9" style="18"/>
    <col min="2063" max="2063" width="6.5" style="18" customWidth="1"/>
    <col min="2064" max="2064" width="12.5" style="18" customWidth="1"/>
    <col min="2065" max="2065" width="9.875" style="18" customWidth="1"/>
    <col min="2066" max="2066" width="29.875" style="18" customWidth="1"/>
    <col min="2067" max="2070" width="14.75" style="18" customWidth="1"/>
    <col min="2071" max="2071" width="20.875" style="18" customWidth="1"/>
    <col min="2072" max="2072" width="14.75" style="18" customWidth="1"/>
    <col min="2073" max="2073" width="20.875" style="18" customWidth="1"/>
    <col min="2074" max="2075" width="9.375" style="18" customWidth="1"/>
    <col min="2076" max="2318" width="9" style="18"/>
    <col min="2319" max="2319" width="6.5" style="18" customWidth="1"/>
    <col min="2320" max="2320" width="12.5" style="18" customWidth="1"/>
    <col min="2321" max="2321" width="9.875" style="18" customWidth="1"/>
    <col min="2322" max="2322" width="29.875" style="18" customWidth="1"/>
    <col min="2323" max="2326" width="14.75" style="18" customWidth="1"/>
    <col min="2327" max="2327" width="20.875" style="18" customWidth="1"/>
    <col min="2328" max="2328" width="14.75" style="18" customWidth="1"/>
    <col min="2329" max="2329" width="20.875" style="18" customWidth="1"/>
    <col min="2330" max="2331" width="9.375" style="18" customWidth="1"/>
    <col min="2332" max="2574" width="9" style="18"/>
    <col min="2575" max="2575" width="6.5" style="18" customWidth="1"/>
    <col min="2576" max="2576" width="12.5" style="18" customWidth="1"/>
    <col min="2577" max="2577" width="9.875" style="18" customWidth="1"/>
    <col min="2578" max="2578" width="29.875" style="18" customWidth="1"/>
    <col min="2579" max="2582" width="14.75" style="18" customWidth="1"/>
    <col min="2583" max="2583" width="20.875" style="18" customWidth="1"/>
    <col min="2584" max="2584" width="14.75" style="18" customWidth="1"/>
    <col min="2585" max="2585" width="20.875" style="18" customWidth="1"/>
    <col min="2586" max="2587" width="9.375" style="18" customWidth="1"/>
    <col min="2588" max="2830" width="9" style="18"/>
    <col min="2831" max="2831" width="6.5" style="18" customWidth="1"/>
    <col min="2832" max="2832" width="12.5" style="18" customWidth="1"/>
    <col min="2833" max="2833" width="9.875" style="18" customWidth="1"/>
    <col min="2834" max="2834" width="29.875" style="18" customWidth="1"/>
    <col min="2835" max="2838" width="14.75" style="18" customWidth="1"/>
    <col min="2839" max="2839" width="20.875" style="18" customWidth="1"/>
    <col min="2840" max="2840" width="14.75" style="18" customWidth="1"/>
    <col min="2841" max="2841" width="20.875" style="18" customWidth="1"/>
    <col min="2842" max="2843" width="9.375" style="18" customWidth="1"/>
    <col min="2844" max="3086" width="9" style="18"/>
    <col min="3087" max="3087" width="6.5" style="18" customWidth="1"/>
    <col min="3088" max="3088" width="12.5" style="18" customWidth="1"/>
    <col min="3089" max="3089" width="9.875" style="18" customWidth="1"/>
    <col min="3090" max="3090" width="29.875" style="18" customWidth="1"/>
    <col min="3091" max="3094" width="14.75" style="18" customWidth="1"/>
    <col min="3095" max="3095" width="20.875" style="18" customWidth="1"/>
    <col min="3096" max="3096" width="14.75" style="18" customWidth="1"/>
    <col min="3097" max="3097" width="20.875" style="18" customWidth="1"/>
    <col min="3098" max="3099" width="9.375" style="18" customWidth="1"/>
    <col min="3100" max="3342" width="9" style="18"/>
    <col min="3343" max="3343" width="6.5" style="18" customWidth="1"/>
    <col min="3344" max="3344" width="12.5" style="18" customWidth="1"/>
    <col min="3345" max="3345" width="9.875" style="18" customWidth="1"/>
    <col min="3346" max="3346" width="29.875" style="18" customWidth="1"/>
    <col min="3347" max="3350" width="14.75" style="18" customWidth="1"/>
    <col min="3351" max="3351" width="20.875" style="18" customWidth="1"/>
    <col min="3352" max="3352" width="14.75" style="18" customWidth="1"/>
    <col min="3353" max="3353" width="20.875" style="18" customWidth="1"/>
    <col min="3354" max="3355" width="9.375" style="18" customWidth="1"/>
    <col min="3356" max="3598" width="9" style="18"/>
    <col min="3599" max="3599" width="6.5" style="18" customWidth="1"/>
    <col min="3600" max="3600" width="12.5" style="18" customWidth="1"/>
    <col min="3601" max="3601" width="9.875" style="18" customWidth="1"/>
    <col min="3602" max="3602" width="29.875" style="18" customWidth="1"/>
    <col min="3603" max="3606" width="14.75" style="18" customWidth="1"/>
    <col min="3607" max="3607" width="20.875" style="18" customWidth="1"/>
    <col min="3608" max="3608" width="14.75" style="18" customWidth="1"/>
    <col min="3609" max="3609" width="20.875" style="18" customWidth="1"/>
    <col min="3610" max="3611" width="9.375" style="18" customWidth="1"/>
    <col min="3612" max="3854" width="9" style="18"/>
    <col min="3855" max="3855" width="6.5" style="18" customWidth="1"/>
    <col min="3856" max="3856" width="12.5" style="18" customWidth="1"/>
    <col min="3857" max="3857" width="9.875" style="18" customWidth="1"/>
    <col min="3858" max="3858" width="29.875" style="18" customWidth="1"/>
    <col min="3859" max="3862" width="14.75" style="18" customWidth="1"/>
    <col min="3863" max="3863" width="20.875" style="18" customWidth="1"/>
    <col min="3864" max="3864" width="14.75" style="18" customWidth="1"/>
    <col min="3865" max="3865" width="20.875" style="18" customWidth="1"/>
    <col min="3866" max="3867" width="9.375" style="18" customWidth="1"/>
    <col min="3868" max="4110" width="9" style="18"/>
    <col min="4111" max="4111" width="6.5" style="18" customWidth="1"/>
    <col min="4112" max="4112" width="12.5" style="18" customWidth="1"/>
    <col min="4113" max="4113" width="9.875" style="18" customWidth="1"/>
    <col min="4114" max="4114" width="29.875" style="18" customWidth="1"/>
    <col min="4115" max="4118" width="14.75" style="18" customWidth="1"/>
    <col min="4119" max="4119" width="20.875" style="18" customWidth="1"/>
    <col min="4120" max="4120" width="14.75" style="18" customWidth="1"/>
    <col min="4121" max="4121" width="20.875" style="18" customWidth="1"/>
    <col min="4122" max="4123" width="9.375" style="18" customWidth="1"/>
    <col min="4124" max="4366" width="9" style="18"/>
    <col min="4367" max="4367" width="6.5" style="18" customWidth="1"/>
    <col min="4368" max="4368" width="12.5" style="18" customWidth="1"/>
    <col min="4369" max="4369" width="9.875" style="18" customWidth="1"/>
    <col min="4370" max="4370" width="29.875" style="18" customWidth="1"/>
    <col min="4371" max="4374" width="14.75" style="18" customWidth="1"/>
    <col min="4375" max="4375" width="20.875" style="18" customWidth="1"/>
    <col min="4376" max="4376" width="14.75" style="18" customWidth="1"/>
    <col min="4377" max="4377" width="20.875" style="18" customWidth="1"/>
    <col min="4378" max="4379" width="9.375" style="18" customWidth="1"/>
    <col min="4380" max="4622" width="9" style="18"/>
    <col min="4623" max="4623" width="6.5" style="18" customWidth="1"/>
    <col min="4624" max="4624" width="12.5" style="18" customWidth="1"/>
    <col min="4625" max="4625" width="9.875" style="18" customWidth="1"/>
    <col min="4626" max="4626" width="29.875" style="18" customWidth="1"/>
    <col min="4627" max="4630" width="14.75" style="18" customWidth="1"/>
    <col min="4631" max="4631" width="20.875" style="18" customWidth="1"/>
    <col min="4632" max="4632" width="14.75" style="18" customWidth="1"/>
    <col min="4633" max="4633" width="20.875" style="18" customWidth="1"/>
    <col min="4634" max="4635" width="9.375" style="18" customWidth="1"/>
    <col min="4636" max="4878" width="9" style="18"/>
    <col min="4879" max="4879" width="6.5" style="18" customWidth="1"/>
    <col min="4880" max="4880" width="12.5" style="18" customWidth="1"/>
    <col min="4881" max="4881" width="9.875" style="18" customWidth="1"/>
    <col min="4882" max="4882" width="29.875" style="18" customWidth="1"/>
    <col min="4883" max="4886" width="14.75" style="18" customWidth="1"/>
    <col min="4887" max="4887" width="20.875" style="18" customWidth="1"/>
    <col min="4888" max="4888" width="14.75" style="18" customWidth="1"/>
    <col min="4889" max="4889" width="20.875" style="18" customWidth="1"/>
    <col min="4890" max="4891" width="9.375" style="18" customWidth="1"/>
    <col min="4892" max="5134" width="9" style="18"/>
    <col min="5135" max="5135" width="6.5" style="18" customWidth="1"/>
    <col min="5136" max="5136" width="12.5" style="18" customWidth="1"/>
    <col min="5137" max="5137" width="9.875" style="18" customWidth="1"/>
    <col min="5138" max="5138" width="29.875" style="18" customWidth="1"/>
    <col min="5139" max="5142" width="14.75" style="18" customWidth="1"/>
    <col min="5143" max="5143" width="20.875" style="18" customWidth="1"/>
    <col min="5144" max="5144" width="14.75" style="18" customWidth="1"/>
    <col min="5145" max="5145" width="20.875" style="18" customWidth="1"/>
    <col min="5146" max="5147" width="9.375" style="18" customWidth="1"/>
    <col min="5148" max="5390" width="9" style="18"/>
    <col min="5391" max="5391" width="6.5" style="18" customWidth="1"/>
    <col min="5392" max="5392" width="12.5" style="18" customWidth="1"/>
    <col min="5393" max="5393" width="9.875" style="18" customWidth="1"/>
    <col min="5394" max="5394" width="29.875" style="18" customWidth="1"/>
    <col min="5395" max="5398" width="14.75" style="18" customWidth="1"/>
    <col min="5399" max="5399" width="20.875" style="18" customWidth="1"/>
    <col min="5400" max="5400" width="14.75" style="18" customWidth="1"/>
    <col min="5401" max="5401" width="20.875" style="18" customWidth="1"/>
    <col min="5402" max="5403" width="9.375" style="18" customWidth="1"/>
    <col min="5404" max="5646" width="9" style="18"/>
    <col min="5647" max="5647" width="6.5" style="18" customWidth="1"/>
    <col min="5648" max="5648" width="12.5" style="18" customWidth="1"/>
    <col min="5649" max="5649" width="9.875" style="18" customWidth="1"/>
    <col min="5650" max="5650" width="29.875" style="18" customWidth="1"/>
    <col min="5651" max="5654" width="14.75" style="18" customWidth="1"/>
    <col min="5655" max="5655" width="20.875" style="18" customWidth="1"/>
    <col min="5656" max="5656" width="14.75" style="18" customWidth="1"/>
    <col min="5657" max="5657" width="20.875" style="18" customWidth="1"/>
    <col min="5658" max="5659" width="9.375" style="18" customWidth="1"/>
    <col min="5660" max="5902" width="9" style="18"/>
    <col min="5903" max="5903" width="6.5" style="18" customWidth="1"/>
    <col min="5904" max="5904" width="12.5" style="18" customWidth="1"/>
    <col min="5905" max="5905" width="9.875" style="18" customWidth="1"/>
    <col min="5906" max="5906" width="29.875" style="18" customWidth="1"/>
    <col min="5907" max="5910" width="14.75" style="18" customWidth="1"/>
    <col min="5911" max="5911" width="20.875" style="18" customWidth="1"/>
    <col min="5912" max="5912" width="14.75" style="18" customWidth="1"/>
    <col min="5913" max="5913" width="20.875" style="18" customWidth="1"/>
    <col min="5914" max="5915" width="9.375" style="18" customWidth="1"/>
    <col min="5916" max="6158" width="9" style="18"/>
    <col min="6159" max="6159" width="6.5" style="18" customWidth="1"/>
    <col min="6160" max="6160" width="12.5" style="18" customWidth="1"/>
    <col min="6161" max="6161" width="9.875" style="18" customWidth="1"/>
    <col min="6162" max="6162" width="29.875" style="18" customWidth="1"/>
    <col min="6163" max="6166" width="14.75" style="18" customWidth="1"/>
    <col min="6167" max="6167" width="20.875" style="18" customWidth="1"/>
    <col min="6168" max="6168" width="14.75" style="18" customWidth="1"/>
    <col min="6169" max="6169" width="20.875" style="18" customWidth="1"/>
    <col min="6170" max="6171" width="9.375" style="18" customWidth="1"/>
    <col min="6172" max="6414" width="9" style="18"/>
    <col min="6415" max="6415" width="6.5" style="18" customWidth="1"/>
    <col min="6416" max="6416" width="12.5" style="18" customWidth="1"/>
    <col min="6417" max="6417" width="9.875" style="18" customWidth="1"/>
    <col min="6418" max="6418" width="29.875" style="18" customWidth="1"/>
    <col min="6419" max="6422" width="14.75" style="18" customWidth="1"/>
    <col min="6423" max="6423" width="20.875" style="18" customWidth="1"/>
    <col min="6424" max="6424" width="14.75" style="18" customWidth="1"/>
    <col min="6425" max="6425" width="20.875" style="18" customWidth="1"/>
    <col min="6426" max="6427" width="9.375" style="18" customWidth="1"/>
    <col min="6428" max="6670" width="9" style="18"/>
    <col min="6671" max="6671" width="6.5" style="18" customWidth="1"/>
    <col min="6672" max="6672" width="12.5" style="18" customWidth="1"/>
    <col min="6673" max="6673" width="9.875" style="18" customWidth="1"/>
    <col min="6674" max="6674" width="29.875" style="18" customWidth="1"/>
    <col min="6675" max="6678" width="14.75" style="18" customWidth="1"/>
    <col min="6679" max="6679" width="20.875" style="18" customWidth="1"/>
    <col min="6680" max="6680" width="14.75" style="18" customWidth="1"/>
    <col min="6681" max="6681" width="20.875" style="18" customWidth="1"/>
    <col min="6682" max="6683" width="9.375" style="18" customWidth="1"/>
    <col min="6684" max="6926" width="9" style="18"/>
    <col min="6927" max="6927" width="6.5" style="18" customWidth="1"/>
    <col min="6928" max="6928" width="12.5" style="18" customWidth="1"/>
    <col min="6929" max="6929" width="9.875" style="18" customWidth="1"/>
    <col min="6930" max="6930" width="29.875" style="18" customWidth="1"/>
    <col min="6931" max="6934" width="14.75" style="18" customWidth="1"/>
    <col min="6935" max="6935" width="20.875" style="18" customWidth="1"/>
    <col min="6936" max="6936" width="14.75" style="18" customWidth="1"/>
    <col min="6937" max="6937" width="20.875" style="18" customWidth="1"/>
    <col min="6938" max="6939" width="9.375" style="18" customWidth="1"/>
    <col min="6940" max="7182" width="9" style="18"/>
    <col min="7183" max="7183" width="6.5" style="18" customWidth="1"/>
    <col min="7184" max="7184" width="12.5" style="18" customWidth="1"/>
    <col min="7185" max="7185" width="9.875" style="18" customWidth="1"/>
    <col min="7186" max="7186" width="29.875" style="18" customWidth="1"/>
    <col min="7187" max="7190" width="14.75" style="18" customWidth="1"/>
    <col min="7191" max="7191" width="20.875" style="18" customWidth="1"/>
    <col min="7192" max="7192" width="14.75" style="18" customWidth="1"/>
    <col min="7193" max="7193" width="20.875" style="18" customWidth="1"/>
    <col min="7194" max="7195" width="9.375" style="18" customWidth="1"/>
    <col min="7196" max="7438" width="9" style="18"/>
    <col min="7439" max="7439" width="6.5" style="18" customWidth="1"/>
    <col min="7440" max="7440" width="12.5" style="18" customWidth="1"/>
    <col min="7441" max="7441" width="9.875" style="18" customWidth="1"/>
    <col min="7442" max="7442" width="29.875" style="18" customWidth="1"/>
    <col min="7443" max="7446" width="14.75" style="18" customWidth="1"/>
    <col min="7447" max="7447" width="20.875" style="18" customWidth="1"/>
    <col min="7448" max="7448" width="14.75" style="18" customWidth="1"/>
    <col min="7449" max="7449" width="20.875" style="18" customWidth="1"/>
    <col min="7450" max="7451" width="9.375" style="18" customWidth="1"/>
    <col min="7452" max="7694" width="9" style="18"/>
    <col min="7695" max="7695" width="6.5" style="18" customWidth="1"/>
    <col min="7696" max="7696" width="12.5" style="18" customWidth="1"/>
    <col min="7697" max="7697" width="9.875" style="18" customWidth="1"/>
    <col min="7698" max="7698" width="29.875" style="18" customWidth="1"/>
    <col min="7699" max="7702" width="14.75" style="18" customWidth="1"/>
    <col min="7703" max="7703" width="20.875" style="18" customWidth="1"/>
    <col min="7704" max="7704" width="14.75" style="18" customWidth="1"/>
    <col min="7705" max="7705" width="20.875" style="18" customWidth="1"/>
    <col min="7706" max="7707" width="9.375" style="18" customWidth="1"/>
    <col min="7708" max="7950" width="9" style="18"/>
    <col min="7951" max="7951" width="6.5" style="18" customWidth="1"/>
    <col min="7952" max="7952" width="12.5" style="18" customWidth="1"/>
    <col min="7953" max="7953" width="9.875" style="18" customWidth="1"/>
    <col min="7954" max="7954" width="29.875" style="18" customWidth="1"/>
    <col min="7955" max="7958" width="14.75" style="18" customWidth="1"/>
    <col min="7959" max="7959" width="20.875" style="18" customWidth="1"/>
    <col min="7960" max="7960" width="14.75" style="18" customWidth="1"/>
    <col min="7961" max="7961" width="20.875" style="18" customWidth="1"/>
    <col min="7962" max="7963" width="9.375" style="18" customWidth="1"/>
    <col min="7964" max="8206" width="9" style="18"/>
    <col min="8207" max="8207" width="6.5" style="18" customWidth="1"/>
    <col min="8208" max="8208" width="12.5" style="18" customWidth="1"/>
    <col min="8209" max="8209" width="9.875" style="18" customWidth="1"/>
    <col min="8210" max="8210" width="29.875" style="18" customWidth="1"/>
    <col min="8211" max="8214" width="14.75" style="18" customWidth="1"/>
    <col min="8215" max="8215" width="20.875" style="18" customWidth="1"/>
    <col min="8216" max="8216" width="14.75" style="18" customWidth="1"/>
    <col min="8217" max="8217" width="20.875" style="18" customWidth="1"/>
    <col min="8218" max="8219" width="9.375" style="18" customWidth="1"/>
    <col min="8220" max="8462" width="9" style="18"/>
    <col min="8463" max="8463" width="6.5" style="18" customWidth="1"/>
    <col min="8464" max="8464" width="12.5" style="18" customWidth="1"/>
    <col min="8465" max="8465" width="9.875" style="18" customWidth="1"/>
    <col min="8466" max="8466" width="29.875" style="18" customWidth="1"/>
    <col min="8467" max="8470" width="14.75" style="18" customWidth="1"/>
    <col min="8471" max="8471" width="20.875" style="18" customWidth="1"/>
    <col min="8472" max="8472" width="14.75" style="18" customWidth="1"/>
    <col min="8473" max="8473" width="20.875" style="18" customWidth="1"/>
    <col min="8474" max="8475" width="9.375" style="18" customWidth="1"/>
    <col min="8476" max="8718" width="9" style="18"/>
    <col min="8719" max="8719" width="6.5" style="18" customWidth="1"/>
    <col min="8720" max="8720" width="12.5" style="18" customWidth="1"/>
    <col min="8721" max="8721" width="9.875" style="18" customWidth="1"/>
    <col min="8722" max="8722" width="29.875" style="18" customWidth="1"/>
    <col min="8723" max="8726" width="14.75" style="18" customWidth="1"/>
    <col min="8727" max="8727" width="20.875" style="18" customWidth="1"/>
    <col min="8728" max="8728" width="14.75" style="18" customWidth="1"/>
    <col min="8729" max="8729" width="20.875" style="18" customWidth="1"/>
    <col min="8730" max="8731" width="9.375" style="18" customWidth="1"/>
    <col min="8732" max="8974" width="9" style="18"/>
    <col min="8975" max="8975" width="6.5" style="18" customWidth="1"/>
    <col min="8976" max="8976" width="12.5" style="18" customWidth="1"/>
    <col min="8977" max="8977" width="9.875" style="18" customWidth="1"/>
    <col min="8978" max="8978" width="29.875" style="18" customWidth="1"/>
    <col min="8979" max="8982" width="14.75" style="18" customWidth="1"/>
    <col min="8983" max="8983" width="20.875" style="18" customWidth="1"/>
    <col min="8984" max="8984" width="14.75" style="18" customWidth="1"/>
    <col min="8985" max="8985" width="20.875" style="18" customWidth="1"/>
    <col min="8986" max="8987" width="9.375" style="18" customWidth="1"/>
    <col min="8988" max="9230" width="9" style="18"/>
    <col min="9231" max="9231" width="6.5" style="18" customWidth="1"/>
    <col min="9232" max="9232" width="12.5" style="18" customWidth="1"/>
    <col min="9233" max="9233" width="9.875" style="18" customWidth="1"/>
    <col min="9234" max="9234" width="29.875" style="18" customWidth="1"/>
    <col min="9235" max="9238" width="14.75" style="18" customWidth="1"/>
    <col min="9239" max="9239" width="20.875" style="18" customWidth="1"/>
    <col min="9240" max="9240" width="14.75" style="18" customWidth="1"/>
    <col min="9241" max="9241" width="20.875" style="18" customWidth="1"/>
    <col min="9242" max="9243" width="9.375" style="18" customWidth="1"/>
    <col min="9244" max="9486" width="9" style="18"/>
    <col min="9487" max="9487" width="6.5" style="18" customWidth="1"/>
    <col min="9488" max="9488" width="12.5" style="18" customWidth="1"/>
    <col min="9489" max="9489" width="9.875" style="18" customWidth="1"/>
    <col min="9490" max="9490" width="29.875" style="18" customWidth="1"/>
    <col min="9491" max="9494" width="14.75" style="18" customWidth="1"/>
    <col min="9495" max="9495" width="20.875" style="18" customWidth="1"/>
    <col min="9496" max="9496" width="14.75" style="18" customWidth="1"/>
    <col min="9497" max="9497" width="20.875" style="18" customWidth="1"/>
    <col min="9498" max="9499" width="9.375" style="18" customWidth="1"/>
    <col min="9500" max="9742" width="9" style="18"/>
    <col min="9743" max="9743" width="6.5" style="18" customWidth="1"/>
    <col min="9744" max="9744" width="12.5" style="18" customWidth="1"/>
    <col min="9745" max="9745" width="9.875" style="18" customWidth="1"/>
    <col min="9746" max="9746" width="29.875" style="18" customWidth="1"/>
    <col min="9747" max="9750" width="14.75" style="18" customWidth="1"/>
    <col min="9751" max="9751" width="20.875" style="18" customWidth="1"/>
    <col min="9752" max="9752" width="14.75" style="18" customWidth="1"/>
    <col min="9753" max="9753" width="20.875" style="18" customWidth="1"/>
    <col min="9754" max="9755" width="9.375" style="18" customWidth="1"/>
    <col min="9756" max="9998" width="9" style="18"/>
    <col min="9999" max="9999" width="6.5" style="18" customWidth="1"/>
    <col min="10000" max="10000" width="12.5" style="18" customWidth="1"/>
    <col min="10001" max="10001" width="9.875" style="18" customWidth="1"/>
    <col min="10002" max="10002" width="29.875" style="18" customWidth="1"/>
    <col min="10003" max="10006" width="14.75" style="18" customWidth="1"/>
    <col min="10007" max="10007" width="20.875" style="18" customWidth="1"/>
    <col min="10008" max="10008" width="14.75" style="18" customWidth="1"/>
    <col min="10009" max="10009" width="20.875" style="18" customWidth="1"/>
    <col min="10010" max="10011" width="9.375" style="18" customWidth="1"/>
    <col min="10012" max="10254" width="9" style="18"/>
    <col min="10255" max="10255" width="6.5" style="18" customWidth="1"/>
    <col min="10256" max="10256" width="12.5" style="18" customWidth="1"/>
    <col min="10257" max="10257" width="9.875" style="18" customWidth="1"/>
    <col min="10258" max="10258" width="29.875" style="18" customWidth="1"/>
    <col min="10259" max="10262" width="14.75" style="18" customWidth="1"/>
    <col min="10263" max="10263" width="20.875" style="18" customWidth="1"/>
    <col min="10264" max="10264" width="14.75" style="18" customWidth="1"/>
    <col min="10265" max="10265" width="20.875" style="18" customWidth="1"/>
    <col min="10266" max="10267" width="9.375" style="18" customWidth="1"/>
    <col min="10268" max="10510" width="9" style="18"/>
    <col min="10511" max="10511" width="6.5" style="18" customWidth="1"/>
    <col min="10512" max="10512" width="12.5" style="18" customWidth="1"/>
    <col min="10513" max="10513" width="9.875" style="18" customWidth="1"/>
    <col min="10514" max="10514" width="29.875" style="18" customWidth="1"/>
    <col min="10515" max="10518" width="14.75" style="18" customWidth="1"/>
    <col min="10519" max="10519" width="20.875" style="18" customWidth="1"/>
    <col min="10520" max="10520" width="14.75" style="18" customWidth="1"/>
    <col min="10521" max="10521" width="20.875" style="18" customWidth="1"/>
    <col min="10522" max="10523" width="9.375" style="18" customWidth="1"/>
    <col min="10524" max="10766" width="9" style="18"/>
    <col min="10767" max="10767" width="6.5" style="18" customWidth="1"/>
    <col min="10768" max="10768" width="12.5" style="18" customWidth="1"/>
    <col min="10769" max="10769" width="9.875" style="18" customWidth="1"/>
    <col min="10770" max="10770" width="29.875" style="18" customWidth="1"/>
    <col min="10771" max="10774" width="14.75" style="18" customWidth="1"/>
    <col min="10775" max="10775" width="20.875" style="18" customWidth="1"/>
    <col min="10776" max="10776" width="14.75" style="18" customWidth="1"/>
    <col min="10777" max="10777" width="20.875" style="18" customWidth="1"/>
    <col min="10778" max="10779" width="9.375" style="18" customWidth="1"/>
    <col min="10780" max="11022" width="9" style="18"/>
    <col min="11023" max="11023" width="6.5" style="18" customWidth="1"/>
    <col min="11024" max="11024" width="12.5" style="18" customWidth="1"/>
    <col min="11025" max="11025" width="9.875" style="18" customWidth="1"/>
    <col min="11026" max="11026" width="29.875" style="18" customWidth="1"/>
    <col min="11027" max="11030" width="14.75" style="18" customWidth="1"/>
    <col min="11031" max="11031" width="20.875" style="18" customWidth="1"/>
    <col min="11032" max="11032" width="14.75" style="18" customWidth="1"/>
    <col min="11033" max="11033" width="20.875" style="18" customWidth="1"/>
    <col min="11034" max="11035" width="9.375" style="18" customWidth="1"/>
    <col min="11036" max="11278" width="9" style="18"/>
    <col min="11279" max="11279" width="6.5" style="18" customWidth="1"/>
    <col min="11280" max="11280" width="12.5" style="18" customWidth="1"/>
    <col min="11281" max="11281" width="9.875" style="18" customWidth="1"/>
    <col min="11282" max="11282" width="29.875" style="18" customWidth="1"/>
    <col min="11283" max="11286" width="14.75" style="18" customWidth="1"/>
    <col min="11287" max="11287" width="20.875" style="18" customWidth="1"/>
    <col min="11288" max="11288" width="14.75" style="18" customWidth="1"/>
    <col min="11289" max="11289" width="20.875" style="18" customWidth="1"/>
    <col min="11290" max="11291" width="9.375" style="18" customWidth="1"/>
    <col min="11292" max="11534" width="9" style="18"/>
    <col min="11535" max="11535" width="6.5" style="18" customWidth="1"/>
    <col min="11536" max="11536" width="12.5" style="18" customWidth="1"/>
    <col min="11537" max="11537" width="9.875" style="18" customWidth="1"/>
    <col min="11538" max="11538" width="29.875" style="18" customWidth="1"/>
    <col min="11539" max="11542" width="14.75" style="18" customWidth="1"/>
    <col min="11543" max="11543" width="20.875" style="18" customWidth="1"/>
    <col min="11544" max="11544" width="14.75" style="18" customWidth="1"/>
    <col min="11545" max="11545" width="20.875" style="18" customWidth="1"/>
    <col min="11546" max="11547" width="9.375" style="18" customWidth="1"/>
    <col min="11548" max="11790" width="9" style="18"/>
    <col min="11791" max="11791" width="6.5" style="18" customWidth="1"/>
    <col min="11792" max="11792" width="12.5" style="18" customWidth="1"/>
    <col min="11793" max="11793" width="9.875" style="18" customWidth="1"/>
    <col min="11794" max="11794" width="29.875" style="18" customWidth="1"/>
    <col min="11795" max="11798" width="14.75" style="18" customWidth="1"/>
    <col min="11799" max="11799" width="20.875" style="18" customWidth="1"/>
    <col min="11800" max="11800" width="14.75" style="18" customWidth="1"/>
    <col min="11801" max="11801" width="20.875" style="18" customWidth="1"/>
    <col min="11802" max="11803" width="9.375" style="18" customWidth="1"/>
    <col min="11804" max="12046" width="9" style="18"/>
    <col min="12047" max="12047" width="6.5" style="18" customWidth="1"/>
    <col min="12048" max="12048" width="12.5" style="18" customWidth="1"/>
    <col min="12049" max="12049" width="9.875" style="18" customWidth="1"/>
    <col min="12050" max="12050" width="29.875" style="18" customWidth="1"/>
    <col min="12051" max="12054" width="14.75" style="18" customWidth="1"/>
    <col min="12055" max="12055" width="20.875" style="18" customWidth="1"/>
    <col min="12056" max="12056" width="14.75" style="18" customWidth="1"/>
    <col min="12057" max="12057" width="20.875" style="18" customWidth="1"/>
    <col min="12058" max="12059" width="9.375" style="18" customWidth="1"/>
    <col min="12060" max="12302" width="9" style="18"/>
    <col min="12303" max="12303" width="6.5" style="18" customWidth="1"/>
    <col min="12304" max="12304" width="12.5" style="18" customWidth="1"/>
    <col min="12305" max="12305" width="9.875" style="18" customWidth="1"/>
    <col min="12306" max="12306" width="29.875" style="18" customWidth="1"/>
    <col min="12307" max="12310" width="14.75" style="18" customWidth="1"/>
    <col min="12311" max="12311" width="20.875" style="18" customWidth="1"/>
    <col min="12312" max="12312" width="14.75" style="18" customWidth="1"/>
    <col min="12313" max="12313" width="20.875" style="18" customWidth="1"/>
    <col min="12314" max="12315" width="9.375" style="18" customWidth="1"/>
    <col min="12316" max="12558" width="9" style="18"/>
    <col min="12559" max="12559" width="6.5" style="18" customWidth="1"/>
    <col min="12560" max="12560" width="12.5" style="18" customWidth="1"/>
    <col min="12561" max="12561" width="9.875" style="18" customWidth="1"/>
    <col min="12562" max="12562" width="29.875" style="18" customWidth="1"/>
    <col min="12563" max="12566" width="14.75" style="18" customWidth="1"/>
    <col min="12567" max="12567" width="20.875" style="18" customWidth="1"/>
    <col min="12568" max="12568" width="14.75" style="18" customWidth="1"/>
    <col min="12569" max="12569" width="20.875" style="18" customWidth="1"/>
    <col min="12570" max="12571" width="9.375" style="18" customWidth="1"/>
    <col min="12572" max="12814" width="9" style="18"/>
    <col min="12815" max="12815" width="6.5" style="18" customWidth="1"/>
    <col min="12816" max="12816" width="12.5" style="18" customWidth="1"/>
    <col min="12817" max="12817" width="9.875" style="18" customWidth="1"/>
    <col min="12818" max="12818" width="29.875" style="18" customWidth="1"/>
    <col min="12819" max="12822" width="14.75" style="18" customWidth="1"/>
    <col min="12823" max="12823" width="20.875" style="18" customWidth="1"/>
    <col min="12824" max="12824" width="14.75" style="18" customWidth="1"/>
    <col min="12825" max="12825" width="20.875" style="18" customWidth="1"/>
    <col min="12826" max="12827" width="9.375" style="18" customWidth="1"/>
    <col min="12828" max="13070" width="9" style="18"/>
    <col min="13071" max="13071" width="6.5" style="18" customWidth="1"/>
    <col min="13072" max="13072" width="12.5" style="18" customWidth="1"/>
    <col min="13073" max="13073" width="9.875" style="18" customWidth="1"/>
    <col min="13074" max="13074" width="29.875" style="18" customWidth="1"/>
    <col min="13075" max="13078" width="14.75" style="18" customWidth="1"/>
    <col min="13079" max="13079" width="20.875" style="18" customWidth="1"/>
    <col min="13080" max="13080" width="14.75" style="18" customWidth="1"/>
    <col min="13081" max="13081" width="20.875" style="18" customWidth="1"/>
    <col min="13082" max="13083" width="9.375" style="18" customWidth="1"/>
    <col min="13084" max="13326" width="9" style="18"/>
    <col min="13327" max="13327" width="6.5" style="18" customWidth="1"/>
    <col min="13328" max="13328" width="12.5" style="18" customWidth="1"/>
    <col min="13329" max="13329" width="9.875" style="18" customWidth="1"/>
    <col min="13330" max="13330" width="29.875" style="18" customWidth="1"/>
    <col min="13331" max="13334" width="14.75" style="18" customWidth="1"/>
    <col min="13335" max="13335" width="20.875" style="18" customWidth="1"/>
    <col min="13336" max="13336" width="14.75" style="18" customWidth="1"/>
    <col min="13337" max="13337" width="20.875" style="18" customWidth="1"/>
    <col min="13338" max="13339" width="9.375" style="18" customWidth="1"/>
    <col min="13340" max="13582" width="9" style="18"/>
    <col min="13583" max="13583" width="6.5" style="18" customWidth="1"/>
    <col min="13584" max="13584" width="12.5" style="18" customWidth="1"/>
    <col min="13585" max="13585" width="9.875" style="18" customWidth="1"/>
    <col min="13586" max="13586" width="29.875" style="18" customWidth="1"/>
    <col min="13587" max="13590" width="14.75" style="18" customWidth="1"/>
    <col min="13591" max="13591" width="20.875" style="18" customWidth="1"/>
    <col min="13592" max="13592" width="14.75" style="18" customWidth="1"/>
    <col min="13593" max="13593" width="20.875" style="18" customWidth="1"/>
    <col min="13594" max="13595" width="9.375" style="18" customWidth="1"/>
    <col min="13596" max="13838" width="9" style="18"/>
    <col min="13839" max="13839" width="6.5" style="18" customWidth="1"/>
    <col min="13840" max="13840" width="12.5" style="18" customWidth="1"/>
    <col min="13841" max="13841" width="9.875" style="18" customWidth="1"/>
    <col min="13842" max="13842" width="29.875" style="18" customWidth="1"/>
    <col min="13843" max="13846" width="14.75" style="18" customWidth="1"/>
    <col min="13847" max="13847" width="20.875" style="18" customWidth="1"/>
    <col min="13848" max="13848" width="14.75" style="18" customWidth="1"/>
    <col min="13849" max="13849" width="20.875" style="18" customWidth="1"/>
    <col min="13850" max="13851" width="9.375" style="18" customWidth="1"/>
    <col min="13852" max="14094" width="9" style="18"/>
    <col min="14095" max="14095" width="6.5" style="18" customWidth="1"/>
    <col min="14096" max="14096" width="12.5" style="18" customWidth="1"/>
    <col min="14097" max="14097" width="9.875" style="18" customWidth="1"/>
    <col min="14098" max="14098" width="29.875" style="18" customWidth="1"/>
    <col min="14099" max="14102" width="14.75" style="18" customWidth="1"/>
    <col min="14103" max="14103" width="20.875" style="18" customWidth="1"/>
    <col min="14104" max="14104" width="14.75" style="18" customWidth="1"/>
    <col min="14105" max="14105" width="20.875" style="18" customWidth="1"/>
    <col min="14106" max="14107" width="9.375" style="18" customWidth="1"/>
    <col min="14108" max="14350" width="9" style="18"/>
    <col min="14351" max="14351" width="6.5" style="18" customWidth="1"/>
    <col min="14352" max="14352" width="12.5" style="18" customWidth="1"/>
    <col min="14353" max="14353" width="9.875" style="18" customWidth="1"/>
    <col min="14354" max="14354" width="29.875" style="18" customWidth="1"/>
    <col min="14355" max="14358" width="14.75" style="18" customWidth="1"/>
    <col min="14359" max="14359" width="20.875" style="18" customWidth="1"/>
    <col min="14360" max="14360" width="14.75" style="18" customWidth="1"/>
    <col min="14361" max="14361" width="20.875" style="18" customWidth="1"/>
    <col min="14362" max="14363" width="9.375" style="18" customWidth="1"/>
    <col min="14364" max="14606" width="9" style="18"/>
    <col min="14607" max="14607" width="6.5" style="18" customWidth="1"/>
    <col min="14608" max="14608" width="12.5" style="18" customWidth="1"/>
    <col min="14609" max="14609" width="9.875" style="18" customWidth="1"/>
    <col min="14610" max="14610" width="29.875" style="18" customWidth="1"/>
    <col min="14611" max="14614" width="14.75" style="18" customWidth="1"/>
    <col min="14615" max="14615" width="20.875" style="18" customWidth="1"/>
    <col min="14616" max="14616" width="14.75" style="18" customWidth="1"/>
    <col min="14617" max="14617" width="20.875" style="18" customWidth="1"/>
    <col min="14618" max="14619" width="9.375" style="18" customWidth="1"/>
    <col min="14620" max="14862" width="9" style="18"/>
    <col min="14863" max="14863" width="6.5" style="18" customWidth="1"/>
    <col min="14864" max="14864" width="12.5" style="18" customWidth="1"/>
    <col min="14865" max="14865" width="9.875" style="18" customWidth="1"/>
    <col min="14866" max="14866" width="29.875" style="18" customWidth="1"/>
    <col min="14867" max="14870" width="14.75" style="18" customWidth="1"/>
    <col min="14871" max="14871" width="20.875" style="18" customWidth="1"/>
    <col min="14872" max="14872" width="14.75" style="18" customWidth="1"/>
    <col min="14873" max="14873" width="20.875" style="18" customWidth="1"/>
    <col min="14874" max="14875" width="9.375" style="18" customWidth="1"/>
    <col min="14876" max="15118" width="9" style="18"/>
    <col min="15119" max="15119" width="6.5" style="18" customWidth="1"/>
    <col min="15120" max="15120" width="12.5" style="18" customWidth="1"/>
    <col min="15121" max="15121" width="9.875" style="18" customWidth="1"/>
    <col min="15122" max="15122" width="29.875" style="18" customWidth="1"/>
    <col min="15123" max="15126" width="14.75" style="18" customWidth="1"/>
    <col min="15127" max="15127" width="20.875" style="18" customWidth="1"/>
    <col min="15128" max="15128" width="14.75" style="18" customWidth="1"/>
    <col min="15129" max="15129" width="20.875" style="18" customWidth="1"/>
    <col min="15130" max="15131" width="9.375" style="18" customWidth="1"/>
    <col min="15132" max="15374" width="9" style="18"/>
    <col min="15375" max="15375" width="6.5" style="18" customWidth="1"/>
    <col min="15376" max="15376" width="12.5" style="18" customWidth="1"/>
    <col min="15377" max="15377" width="9.875" style="18" customWidth="1"/>
    <col min="15378" max="15378" width="29.875" style="18" customWidth="1"/>
    <col min="15379" max="15382" width="14.75" style="18" customWidth="1"/>
    <col min="15383" max="15383" width="20.875" style="18" customWidth="1"/>
    <col min="15384" max="15384" width="14.75" style="18" customWidth="1"/>
    <col min="15385" max="15385" width="20.875" style="18" customWidth="1"/>
    <col min="15386" max="15387" width="9.375" style="18" customWidth="1"/>
    <col min="15388" max="15630" width="9" style="18"/>
    <col min="15631" max="15631" width="6.5" style="18" customWidth="1"/>
    <col min="15632" max="15632" width="12.5" style="18" customWidth="1"/>
    <col min="15633" max="15633" width="9.875" style="18" customWidth="1"/>
    <col min="15634" max="15634" width="29.875" style="18" customWidth="1"/>
    <col min="15635" max="15638" width="14.75" style="18" customWidth="1"/>
    <col min="15639" max="15639" width="20.875" style="18" customWidth="1"/>
    <col min="15640" max="15640" width="14.75" style="18" customWidth="1"/>
    <col min="15641" max="15641" width="20.875" style="18" customWidth="1"/>
    <col min="15642" max="15643" width="9.375" style="18" customWidth="1"/>
    <col min="15644" max="15886" width="9" style="18"/>
    <col min="15887" max="15887" width="6.5" style="18" customWidth="1"/>
    <col min="15888" max="15888" width="12.5" style="18" customWidth="1"/>
    <col min="15889" max="15889" width="9.875" style="18" customWidth="1"/>
    <col min="15890" max="15890" width="29.875" style="18" customWidth="1"/>
    <col min="15891" max="15894" width="14.75" style="18" customWidth="1"/>
    <col min="15895" max="15895" width="20.875" style="18" customWidth="1"/>
    <col min="15896" max="15896" width="14.75" style="18" customWidth="1"/>
    <col min="15897" max="15897" width="20.875" style="18" customWidth="1"/>
    <col min="15898" max="15899" width="9.375" style="18" customWidth="1"/>
    <col min="15900" max="16142" width="9" style="18"/>
    <col min="16143" max="16143" width="6.5" style="18" customWidth="1"/>
    <col min="16144" max="16144" width="12.5" style="18" customWidth="1"/>
    <col min="16145" max="16145" width="9.875" style="18" customWidth="1"/>
    <col min="16146" max="16146" width="29.875" style="18" customWidth="1"/>
    <col min="16147" max="16150" width="14.75" style="18" customWidth="1"/>
    <col min="16151" max="16151" width="20.875" style="18" customWidth="1"/>
    <col min="16152" max="16152" width="14.75" style="18" customWidth="1"/>
    <col min="16153" max="16153" width="20.875" style="18" customWidth="1"/>
    <col min="16154" max="16155" width="9.375" style="18" customWidth="1"/>
    <col min="16156" max="16384" width="9" style="18"/>
  </cols>
  <sheetData>
    <row r="1" spans="1:27" s="13" customFormat="1" ht="33" customHeight="1" x14ac:dyDescent="0.15">
      <c r="A1" s="214" t="s">
        <v>50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row>
    <row r="2" spans="1:27" s="13" customFormat="1" ht="19.5" customHeight="1" x14ac:dyDescent="0.15">
      <c r="A2" s="20"/>
      <c r="B2" s="14"/>
      <c r="C2" s="14"/>
      <c r="D2" s="14"/>
      <c r="E2" s="14"/>
      <c r="F2" s="14"/>
      <c r="G2" s="14"/>
      <c r="H2" s="14"/>
      <c r="I2" s="14"/>
      <c r="J2" s="14"/>
      <c r="K2" s="14"/>
      <c r="L2" s="15"/>
      <c r="M2" s="15"/>
      <c r="N2" s="15"/>
      <c r="O2" s="15"/>
      <c r="P2" s="15"/>
      <c r="Q2" s="15"/>
      <c r="R2" s="16"/>
      <c r="S2" s="16"/>
      <c r="T2" s="17"/>
      <c r="U2" s="17"/>
      <c r="V2" s="204">
        <v>46113</v>
      </c>
      <c r="W2" s="204"/>
      <c r="X2" s="204"/>
      <c r="Y2" s="77" t="s">
        <v>49</v>
      </c>
      <c r="Z2" s="76"/>
      <c r="AA2" s="75"/>
    </row>
    <row r="3" spans="1:27" s="13" customFormat="1" ht="20.25" customHeight="1" x14ac:dyDescent="0.15">
      <c r="A3" s="118" t="s">
        <v>35</v>
      </c>
      <c r="B3" s="120" t="s">
        <v>36</v>
      </c>
      <c r="C3" s="122" t="s">
        <v>5</v>
      </c>
      <c r="D3" s="102" t="s">
        <v>18</v>
      </c>
      <c r="E3" s="103"/>
      <c r="F3" s="103"/>
      <c r="G3" s="103"/>
      <c r="H3" s="81"/>
      <c r="I3" s="82"/>
      <c r="J3" s="82"/>
      <c r="K3" s="82"/>
      <c r="L3" s="82"/>
      <c r="M3" s="82"/>
      <c r="N3" s="82"/>
      <c r="O3" s="82"/>
      <c r="P3" s="82"/>
      <c r="Q3" s="82"/>
      <c r="R3" s="82"/>
      <c r="S3" s="82"/>
      <c r="T3" s="112" t="s">
        <v>57</v>
      </c>
      <c r="U3" s="113"/>
      <c r="V3" s="220" t="s">
        <v>53</v>
      </c>
      <c r="W3" s="221"/>
      <c r="X3" s="224" t="s">
        <v>54</v>
      </c>
      <c r="Y3" s="225"/>
      <c r="Z3" s="124"/>
      <c r="AA3" s="125"/>
    </row>
    <row r="4" spans="1:27" s="13" customFormat="1" ht="20.25" customHeight="1" x14ac:dyDescent="0.15">
      <c r="A4" s="119"/>
      <c r="B4" s="121"/>
      <c r="C4" s="123"/>
      <c r="D4" s="104"/>
      <c r="E4" s="105"/>
      <c r="F4" s="105"/>
      <c r="G4" s="105"/>
      <c r="H4" s="209" t="s">
        <v>42</v>
      </c>
      <c r="I4" s="210"/>
      <c r="J4" s="210"/>
      <c r="K4" s="210"/>
      <c r="L4" s="210"/>
      <c r="M4" s="210"/>
      <c r="N4" s="210"/>
      <c r="O4" s="210"/>
      <c r="P4" s="210"/>
      <c r="Q4" s="211"/>
      <c r="R4" s="108" t="s">
        <v>51</v>
      </c>
      <c r="S4" s="109"/>
      <c r="T4" s="114"/>
      <c r="U4" s="115"/>
      <c r="V4" s="222"/>
      <c r="W4" s="223"/>
      <c r="X4" s="226"/>
      <c r="Y4" s="227"/>
      <c r="Z4" s="124"/>
      <c r="AA4" s="125"/>
    </row>
    <row r="5" spans="1:27" s="13" customFormat="1" ht="20.25" customHeight="1" x14ac:dyDescent="0.15">
      <c r="A5" s="119"/>
      <c r="B5" s="121"/>
      <c r="C5" s="123"/>
      <c r="D5" s="104"/>
      <c r="E5" s="105"/>
      <c r="F5" s="105"/>
      <c r="G5" s="105"/>
      <c r="H5" s="102" t="s">
        <v>52</v>
      </c>
      <c r="I5" s="103"/>
      <c r="J5" s="103"/>
      <c r="K5" s="103"/>
      <c r="L5" s="103"/>
      <c r="M5" s="207"/>
      <c r="N5" s="167" t="s">
        <v>41</v>
      </c>
      <c r="O5" s="168"/>
      <c r="P5" s="212" t="s">
        <v>42</v>
      </c>
      <c r="Q5" s="213"/>
      <c r="R5" s="110"/>
      <c r="S5" s="111"/>
      <c r="T5" s="114"/>
      <c r="U5" s="115"/>
      <c r="V5" s="222"/>
      <c r="W5" s="223"/>
      <c r="X5" s="226"/>
      <c r="Y5" s="227"/>
      <c r="Z5" s="124"/>
      <c r="AA5" s="125"/>
    </row>
    <row r="6" spans="1:27" s="13" customFormat="1" ht="20.25" customHeight="1" x14ac:dyDescent="0.15">
      <c r="A6" s="118"/>
      <c r="B6" s="120"/>
      <c r="C6" s="122"/>
      <c r="D6" s="104"/>
      <c r="E6" s="105"/>
      <c r="F6" s="105"/>
      <c r="G6" s="105"/>
      <c r="H6" s="130" t="s">
        <v>37</v>
      </c>
      <c r="I6" s="131"/>
      <c r="J6" s="128" t="s">
        <v>21</v>
      </c>
      <c r="K6" s="129"/>
      <c r="L6" s="205" t="s">
        <v>56</v>
      </c>
      <c r="M6" s="206"/>
      <c r="N6" s="169"/>
      <c r="O6" s="170"/>
      <c r="P6" s="104" t="s">
        <v>56</v>
      </c>
      <c r="Q6" s="208"/>
      <c r="R6" s="110"/>
      <c r="S6" s="111"/>
      <c r="T6" s="114"/>
      <c r="U6" s="115"/>
      <c r="V6" s="222"/>
      <c r="W6" s="223"/>
      <c r="X6" s="226"/>
      <c r="Y6" s="227"/>
      <c r="Z6" s="124"/>
      <c r="AA6" s="125"/>
    </row>
    <row r="7" spans="1:27" s="13" customFormat="1" ht="20.25" customHeight="1" x14ac:dyDescent="0.15">
      <c r="A7" s="118"/>
      <c r="B7" s="120"/>
      <c r="C7" s="122"/>
      <c r="D7" s="106"/>
      <c r="E7" s="107"/>
      <c r="F7" s="107"/>
      <c r="G7" s="107"/>
      <c r="H7" s="83">
        <v>55.7</v>
      </c>
      <c r="I7" s="84" t="s">
        <v>48</v>
      </c>
      <c r="J7" s="85">
        <v>38</v>
      </c>
      <c r="K7" s="86" t="s">
        <v>47</v>
      </c>
      <c r="L7" s="87">
        <v>93.7</v>
      </c>
      <c r="M7" s="88" t="s">
        <v>47</v>
      </c>
      <c r="N7" s="87">
        <v>2.2999999999999998</v>
      </c>
      <c r="O7" s="88" t="s">
        <v>47</v>
      </c>
      <c r="P7" s="87">
        <v>96</v>
      </c>
      <c r="Q7" s="89" t="s">
        <v>47</v>
      </c>
      <c r="R7" s="90">
        <v>1.3</v>
      </c>
      <c r="S7" s="91" t="s">
        <v>47</v>
      </c>
      <c r="T7" s="92">
        <v>97.3</v>
      </c>
      <c r="U7" s="93" t="s">
        <v>47</v>
      </c>
      <c r="V7" s="94">
        <v>19</v>
      </c>
      <c r="W7" s="95" t="s">
        <v>47</v>
      </c>
      <c r="X7" s="96">
        <v>116.3</v>
      </c>
      <c r="Y7" s="97" t="s">
        <v>47</v>
      </c>
      <c r="Z7" s="126"/>
      <c r="AA7" s="127"/>
    </row>
    <row r="8" spans="1:27" s="13" customFormat="1" ht="25.5" customHeight="1" x14ac:dyDescent="0.2">
      <c r="A8" s="22">
        <v>1</v>
      </c>
      <c r="B8" s="23">
        <v>58000</v>
      </c>
      <c r="C8" s="24">
        <f>ROUND(B8/30,-1)</f>
        <v>1930</v>
      </c>
      <c r="D8" s="25"/>
      <c r="E8" s="26"/>
      <c r="F8" s="27">
        <v>63000</v>
      </c>
      <c r="G8" s="28" t="s">
        <v>46</v>
      </c>
      <c r="H8" s="136">
        <v>3231</v>
      </c>
      <c r="I8" s="151"/>
      <c r="J8" s="138">
        <v>2204</v>
      </c>
      <c r="K8" s="139"/>
      <c r="L8" s="136">
        <v>5435</v>
      </c>
      <c r="M8" s="137"/>
      <c r="N8" s="136">
        <v>133</v>
      </c>
      <c r="O8" s="137"/>
      <c r="P8" s="136">
        <v>5568</v>
      </c>
      <c r="Q8" s="139"/>
      <c r="R8" s="136">
        <v>75</v>
      </c>
      <c r="S8" s="137"/>
      <c r="T8" s="181">
        <v>5643</v>
      </c>
      <c r="U8" s="181"/>
      <c r="V8" s="182">
        <v>1102</v>
      </c>
      <c r="W8" s="183"/>
      <c r="X8" s="184">
        <v>6745</v>
      </c>
      <c r="Y8" s="185"/>
      <c r="Z8" s="78"/>
      <c r="AA8" s="116" t="s">
        <v>38</v>
      </c>
    </row>
    <row r="9" spans="1:27" s="13" customFormat="1" ht="25.5" customHeight="1" x14ac:dyDescent="0.2">
      <c r="A9" s="29">
        <v>2</v>
      </c>
      <c r="B9" s="30">
        <v>68000</v>
      </c>
      <c r="C9" s="31">
        <f>ROUND(B9/30,-1)</f>
        <v>2270</v>
      </c>
      <c r="D9" s="32">
        <v>63000</v>
      </c>
      <c r="E9" s="33" t="s">
        <v>43</v>
      </c>
      <c r="F9" s="34">
        <v>73000</v>
      </c>
      <c r="G9" s="35" t="s">
        <v>44</v>
      </c>
      <c r="H9" s="132">
        <v>3788</v>
      </c>
      <c r="I9" s="146"/>
      <c r="J9" s="134">
        <v>2584</v>
      </c>
      <c r="K9" s="135"/>
      <c r="L9" s="132">
        <v>6372</v>
      </c>
      <c r="M9" s="133"/>
      <c r="N9" s="132">
        <v>156</v>
      </c>
      <c r="O9" s="133"/>
      <c r="P9" s="132">
        <v>6528</v>
      </c>
      <c r="Q9" s="135"/>
      <c r="R9" s="132">
        <v>88</v>
      </c>
      <c r="S9" s="133"/>
      <c r="T9" s="171">
        <v>6616</v>
      </c>
      <c r="U9" s="171"/>
      <c r="V9" s="172">
        <v>1292</v>
      </c>
      <c r="W9" s="173"/>
      <c r="X9" s="174">
        <v>7908</v>
      </c>
      <c r="Y9" s="175"/>
      <c r="Z9" s="78"/>
      <c r="AA9" s="116"/>
    </row>
    <row r="10" spans="1:27" s="13" customFormat="1" ht="25.5" customHeight="1" x14ac:dyDescent="0.2">
      <c r="A10" s="29">
        <v>3</v>
      </c>
      <c r="B10" s="30">
        <v>78000</v>
      </c>
      <c r="C10" s="31">
        <f>ROUND(B10/30,-1)</f>
        <v>2600</v>
      </c>
      <c r="D10" s="32">
        <v>73000</v>
      </c>
      <c r="E10" s="33" t="s">
        <v>45</v>
      </c>
      <c r="F10" s="34">
        <v>83000</v>
      </c>
      <c r="G10" s="35" t="s">
        <v>44</v>
      </c>
      <c r="H10" s="132">
        <v>4345</v>
      </c>
      <c r="I10" s="146"/>
      <c r="J10" s="134">
        <v>2964</v>
      </c>
      <c r="K10" s="135"/>
      <c r="L10" s="132">
        <v>7309</v>
      </c>
      <c r="M10" s="133"/>
      <c r="N10" s="132">
        <v>179</v>
      </c>
      <c r="O10" s="133"/>
      <c r="P10" s="132">
        <v>7488</v>
      </c>
      <c r="Q10" s="135"/>
      <c r="R10" s="132">
        <v>101</v>
      </c>
      <c r="S10" s="133"/>
      <c r="T10" s="171">
        <v>7589</v>
      </c>
      <c r="U10" s="171"/>
      <c r="V10" s="172">
        <v>1482</v>
      </c>
      <c r="W10" s="173"/>
      <c r="X10" s="174">
        <v>9071</v>
      </c>
      <c r="Y10" s="175"/>
      <c r="Z10" s="78"/>
      <c r="AA10" s="116"/>
    </row>
    <row r="11" spans="1:27" s="13" customFormat="1" ht="25.5" customHeight="1" x14ac:dyDescent="0.2">
      <c r="A11" s="36">
        <v>4</v>
      </c>
      <c r="B11" s="37">
        <v>88000</v>
      </c>
      <c r="C11" s="38">
        <f>ROUND(B11/30,-1)</f>
        <v>2930</v>
      </c>
      <c r="D11" s="39">
        <v>83000</v>
      </c>
      <c r="E11" s="40" t="s">
        <v>45</v>
      </c>
      <c r="F11" s="41">
        <v>93000</v>
      </c>
      <c r="G11" s="42" t="s">
        <v>44</v>
      </c>
      <c r="H11" s="144">
        <v>4902</v>
      </c>
      <c r="I11" s="145"/>
      <c r="J11" s="147">
        <v>3344</v>
      </c>
      <c r="K11" s="148"/>
      <c r="L11" s="144">
        <v>8246</v>
      </c>
      <c r="M11" s="154"/>
      <c r="N11" s="144">
        <v>202</v>
      </c>
      <c r="O11" s="154"/>
      <c r="P11" s="144">
        <v>8448</v>
      </c>
      <c r="Q11" s="148"/>
      <c r="R11" s="144">
        <v>114</v>
      </c>
      <c r="S11" s="154"/>
      <c r="T11" s="176">
        <v>8562</v>
      </c>
      <c r="U11" s="176"/>
      <c r="V11" s="177">
        <v>1672</v>
      </c>
      <c r="W11" s="178"/>
      <c r="X11" s="179">
        <v>10234</v>
      </c>
      <c r="Y11" s="180"/>
      <c r="Z11" s="78"/>
      <c r="AA11" s="116"/>
    </row>
    <row r="12" spans="1:27" s="13" customFormat="1" ht="25.5" customHeight="1" x14ac:dyDescent="0.2">
      <c r="A12" s="43">
        <v>5</v>
      </c>
      <c r="B12" s="44">
        <v>98000</v>
      </c>
      <c r="C12" s="45">
        <f>ROUND(B12/30,-1)</f>
        <v>3270</v>
      </c>
      <c r="D12" s="46">
        <v>93000</v>
      </c>
      <c r="E12" s="47" t="s">
        <v>45</v>
      </c>
      <c r="F12" s="48">
        <v>101000</v>
      </c>
      <c r="G12" s="49" t="s">
        <v>44</v>
      </c>
      <c r="H12" s="142">
        <v>5459</v>
      </c>
      <c r="I12" s="143"/>
      <c r="J12" s="157">
        <v>3724</v>
      </c>
      <c r="K12" s="158"/>
      <c r="L12" s="142">
        <v>9183</v>
      </c>
      <c r="M12" s="153"/>
      <c r="N12" s="142">
        <v>225</v>
      </c>
      <c r="O12" s="153"/>
      <c r="P12" s="142">
        <v>9408</v>
      </c>
      <c r="Q12" s="158"/>
      <c r="R12" s="142">
        <v>127</v>
      </c>
      <c r="S12" s="153"/>
      <c r="T12" s="191">
        <v>9535</v>
      </c>
      <c r="U12" s="191"/>
      <c r="V12" s="192">
        <v>1862</v>
      </c>
      <c r="W12" s="193"/>
      <c r="X12" s="194">
        <v>11397</v>
      </c>
      <c r="Y12" s="195"/>
      <c r="Z12" s="201" t="s">
        <v>39</v>
      </c>
      <c r="AA12" s="116"/>
    </row>
    <row r="13" spans="1:27" s="13" customFormat="1" ht="25.5" customHeight="1" x14ac:dyDescent="0.2">
      <c r="A13" s="50">
        <v>6</v>
      </c>
      <c r="B13" s="51">
        <v>104000</v>
      </c>
      <c r="C13" s="52">
        <f t="shared" ref="C13:C34" si="0">ROUND(B13/30,-1)</f>
        <v>3470</v>
      </c>
      <c r="D13" s="53">
        <v>101000</v>
      </c>
      <c r="E13" s="54" t="s">
        <v>45</v>
      </c>
      <c r="F13" s="55">
        <v>107000</v>
      </c>
      <c r="G13" s="56" t="s">
        <v>44</v>
      </c>
      <c r="H13" s="140">
        <v>5793</v>
      </c>
      <c r="I13" s="141"/>
      <c r="J13" s="149">
        <v>3952</v>
      </c>
      <c r="K13" s="150"/>
      <c r="L13" s="140">
        <v>9745</v>
      </c>
      <c r="M13" s="152"/>
      <c r="N13" s="140">
        <v>239</v>
      </c>
      <c r="O13" s="152"/>
      <c r="P13" s="140">
        <v>9984</v>
      </c>
      <c r="Q13" s="150"/>
      <c r="R13" s="140">
        <v>135</v>
      </c>
      <c r="S13" s="152"/>
      <c r="T13" s="186">
        <v>10119</v>
      </c>
      <c r="U13" s="186"/>
      <c r="V13" s="187">
        <v>1976</v>
      </c>
      <c r="W13" s="188"/>
      <c r="X13" s="189">
        <v>12095</v>
      </c>
      <c r="Y13" s="190"/>
      <c r="Z13" s="202"/>
      <c r="AA13" s="116"/>
    </row>
    <row r="14" spans="1:27" s="13" customFormat="1" ht="25.5" customHeight="1" x14ac:dyDescent="0.2">
      <c r="A14" s="50">
        <v>7</v>
      </c>
      <c r="B14" s="51">
        <v>110000</v>
      </c>
      <c r="C14" s="52">
        <f t="shared" si="0"/>
        <v>3670</v>
      </c>
      <c r="D14" s="53">
        <v>107000</v>
      </c>
      <c r="E14" s="54" t="s">
        <v>45</v>
      </c>
      <c r="F14" s="55">
        <v>114000</v>
      </c>
      <c r="G14" s="56" t="s">
        <v>44</v>
      </c>
      <c r="H14" s="140">
        <v>6127</v>
      </c>
      <c r="I14" s="141"/>
      <c r="J14" s="149">
        <v>4180</v>
      </c>
      <c r="K14" s="150"/>
      <c r="L14" s="140">
        <v>10307</v>
      </c>
      <c r="M14" s="152"/>
      <c r="N14" s="140">
        <v>253</v>
      </c>
      <c r="O14" s="152"/>
      <c r="P14" s="140">
        <v>10560</v>
      </c>
      <c r="Q14" s="150"/>
      <c r="R14" s="140">
        <v>143</v>
      </c>
      <c r="S14" s="152"/>
      <c r="T14" s="186">
        <v>10703</v>
      </c>
      <c r="U14" s="186"/>
      <c r="V14" s="187">
        <v>2090</v>
      </c>
      <c r="W14" s="188"/>
      <c r="X14" s="189">
        <v>12793</v>
      </c>
      <c r="Y14" s="190"/>
      <c r="Z14" s="202"/>
      <c r="AA14" s="116"/>
    </row>
    <row r="15" spans="1:27" s="13" customFormat="1" ht="25.5" customHeight="1" x14ac:dyDescent="0.2">
      <c r="A15" s="50">
        <v>8</v>
      </c>
      <c r="B15" s="51">
        <v>118000</v>
      </c>
      <c r="C15" s="52">
        <f t="shared" si="0"/>
        <v>3930</v>
      </c>
      <c r="D15" s="53">
        <v>114000</v>
      </c>
      <c r="E15" s="54" t="s">
        <v>45</v>
      </c>
      <c r="F15" s="55">
        <v>120000</v>
      </c>
      <c r="G15" s="56" t="s">
        <v>44</v>
      </c>
      <c r="H15" s="140">
        <v>6573</v>
      </c>
      <c r="I15" s="141"/>
      <c r="J15" s="149">
        <v>4484</v>
      </c>
      <c r="K15" s="150"/>
      <c r="L15" s="140">
        <v>11057</v>
      </c>
      <c r="M15" s="152"/>
      <c r="N15" s="140">
        <v>271</v>
      </c>
      <c r="O15" s="152"/>
      <c r="P15" s="140">
        <v>11328</v>
      </c>
      <c r="Q15" s="150"/>
      <c r="R15" s="140">
        <v>153</v>
      </c>
      <c r="S15" s="152"/>
      <c r="T15" s="186">
        <v>11481</v>
      </c>
      <c r="U15" s="186"/>
      <c r="V15" s="187">
        <v>2242</v>
      </c>
      <c r="W15" s="188"/>
      <c r="X15" s="189">
        <v>13723</v>
      </c>
      <c r="Y15" s="190"/>
      <c r="Z15" s="202"/>
      <c r="AA15" s="116"/>
    </row>
    <row r="16" spans="1:27" s="13" customFormat="1" ht="25.5" customHeight="1" x14ac:dyDescent="0.2">
      <c r="A16" s="50">
        <v>9</v>
      </c>
      <c r="B16" s="51">
        <v>126000</v>
      </c>
      <c r="C16" s="52">
        <f t="shared" si="0"/>
        <v>4200</v>
      </c>
      <c r="D16" s="53">
        <v>120000</v>
      </c>
      <c r="E16" s="54" t="s">
        <v>45</v>
      </c>
      <c r="F16" s="55">
        <v>130000</v>
      </c>
      <c r="G16" s="56" t="s">
        <v>44</v>
      </c>
      <c r="H16" s="140">
        <v>7019</v>
      </c>
      <c r="I16" s="141"/>
      <c r="J16" s="149">
        <v>4788</v>
      </c>
      <c r="K16" s="150"/>
      <c r="L16" s="140">
        <v>11807</v>
      </c>
      <c r="M16" s="152"/>
      <c r="N16" s="140">
        <v>289</v>
      </c>
      <c r="O16" s="152"/>
      <c r="P16" s="140">
        <v>12096</v>
      </c>
      <c r="Q16" s="150"/>
      <c r="R16" s="140">
        <v>163</v>
      </c>
      <c r="S16" s="152"/>
      <c r="T16" s="186">
        <v>12259</v>
      </c>
      <c r="U16" s="186"/>
      <c r="V16" s="187">
        <v>2394</v>
      </c>
      <c r="W16" s="188"/>
      <c r="X16" s="189">
        <v>14653</v>
      </c>
      <c r="Y16" s="190"/>
      <c r="Z16" s="202"/>
      <c r="AA16" s="116"/>
    </row>
    <row r="17" spans="1:27" s="13" customFormat="1" ht="25.5" customHeight="1" x14ac:dyDescent="0.2">
      <c r="A17" s="50">
        <v>10</v>
      </c>
      <c r="B17" s="51">
        <v>134000</v>
      </c>
      <c r="C17" s="52">
        <f t="shared" si="0"/>
        <v>4470</v>
      </c>
      <c r="D17" s="53">
        <v>130000</v>
      </c>
      <c r="E17" s="54" t="s">
        <v>45</v>
      </c>
      <c r="F17" s="55">
        <v>138000</v>
      </c>
      <c r="G17" s="56" t="s">
        <v>44</v>
      </c>
      <c r="H17" s="140">
        <v>7464</v>
      </c>
      <c r="I17" s="141"/>
      <c r="J17" s="149">
        <v>5092</v>
      </c>
      <c r="K17" s="150"/>
      <c r="L17" s="140">
        <v>12556</v>
      </c>
      <c r="M17" s="152"/>
      <c r="N17" s="140">
        <v>308</v>
      </c>
      <c r="O17" s="152"/>
      <c r="P17" s="140">
        <v>12864</v>
      </c>
      <c r="Q17" s="150"/>
      <c r="R17" s="140">
        <v>174</v>
      </c>
      <c r="S17" s="152"/>
      <c r="T17" s="186">
        <v>13038</v>
      </c>
      <c r="U17" s="186"/>
      <c r="V17" s="187">
        <v>2546</v>
      </c>
      <c r="W17" s="188"/>
      <c r="X17" s="189">
        <v>15584</v>
      </c>
      <c r="Y17" s="190"/>
      <c r="Z17" s="202"/>
      <c r="AA17" s="116"/>
    </row>
    <row r="18" spans="1:27" s="13" customFormat="1" ht="25.5" customHeight="1" x14ac:dyDescent="0.2">
      <c r="A18" s="50">
        <v>11</v>
      </c>
      <c r="B18" s="51">
        <v>142000</v>
      </c>
      <c r="C18" s="52">
        <f t="shared" si="0"/>
        <v>4730</v>
      </c>
      <c r="D18" s="53">
        <v>138000</v>
      </c>
      <c r="E18" s="54" t="s">
        <v>45</v>
      </c>
      <c r="F18" s="55">
        <v>146000</v>
      </c>
      <c r="G18" s="56" t="s">
        <v>44</v>
      </c>
      <c r="H18" s="140">
        <v>7910</v>
      </c>
      <c r="I18" s="141"/>
      <c r="J18" s="149">
        <v>5396</v>
      </c>
      <c r="K18" s="150"/>
      <c r="L18" s="140">
        <v>13306</v>
      </c>
      <c r="M18" s="152"/>
      <c r="N18" s="140">
        <v>326</v>
      </c>
      <c r="O18" s="152"/>
      <c r="P18" s="140">
        <v>13632</v>
      </c>
      <c r="Q18" s="150"/>
      <c r="R18" s="140">
        <v>184</v>
      </c>
      <c r="S18" s="152"/>
      <c r="T18" s="186">
        <v>13816</v>
      </c>
      <c r="U18" s="186"/>
      <c r="V18" s="187">
        <v>2698</v>
      </c>
      <c r="W18" s="188"/>
      <c r="X18" s="189">
        <v>16514</v>
      </c>
      <c r="Y18" s="190"/>
      <c r="Z18" s="202"/>
      <c r="AA18" s="116"/>
    </row>
    <row r="19" spans="1:27" s="13" customFormat="1" ht="25.5" customHeight="1" x14ac:dyDescent="0.2">
      <c r="A19" s="50">
        <v>12</v>
      </c>
      <c r="B19" s="51">
        <v>150000</v>
      </c>
      <c r="C19" s="52">
        <f t="shared" si="0"/>
        <v>5000</v>
      </c>
      <c r="D19" s="53">
        <v>146000</v>
      </c>
      <c r="E19" s="54" t="s">
        <v>45</v>
      </c>
      <c r="F19" s="55">
        <v>155000</v>
      </c>
      <c r="G19" s="56" t="s">
        <v>44</v>
      </c>
      <c r="H19" s="140">
        <v>8355</v>
      </c>
      <c r="I19" s="141"/>
      <c r="J19" s="149">
        <v>5700</v>
      </c>
      <c r="K19" s="150"/>
      <c r="L19" s="140">
        <v>14055</v>
      </c>
      <c r="M19" s="152"/>
      <c r="N19" s="140">
        <v>345</v>
      </c>
      <c r="O19" s="152"/>
      <c r="P19" s="140">
        <v>14400</v>
      </c>
      <c r="Q19" s="150"/>
      <c r="R19" s="140">
        <v>195</v>
      </c>
      <c r="S19" s="152"/>
      <c r="T19" s="186">
        <v>14595</v>
      </c>
      <c r="U19" s="186"/>
      <c r="V19" s="187">
        <v>2850</v>
      </c>
      <c r="W19" s="188"/>
      <c r="X19" s="189">
        <v>17445</v>
      </c>
      <c r="Y19" s="190"/>
      <c r="Z19" s="202"/>
      <c r="AA19" s="116"/>
    </row>
    <row r="20" spans="1:27" s="13" customFormat="1" ht="25.5" customHeight="1" x14ac:dyDescent="0.2">
      <c r="A20" s="50">
        <v>13</v>
      </c>
      <c r="B20" s="51">
        <v>160000</v>
      </c>
      <c r="C20" s="52">
        <f t="shared" si="0"/>
        <v>5330</v>
      </c>
      <c r="D20" s="53">
        <v>155000</v>
      </c>
      <c r="E20" s="54" t="s">
        <v>45</v>
      </c>
      <c r="F20" s="55">
        <v>165000</v>
      </c>
      <c r="G20" s="56" t="s">
        <v>44</v>
      </c>
      <c r="H20" s="140">
        <v>8912</v>
      </c>
      <c r="I20" s="141"/>
      <c r="J20" s="149">
        <v>6080</v>
      </c>
      <c r="K20" s="150"/>
      <c r="L20" s="140">
        <v>14992</v>
      </c>
      <c r="M20" s="152"/>
      <c r="N20" s="140">
        <v>368</v>
      </c>
      <c r="O20" s="152"/>
      <c r="P20" s="140">
        <v>15360</v>
      </c>
      <c r="Q20" s="150"/>
      <c r="R20" s="140">
        <v>208</v>
      </c>
      <c r="S20" s="152"/>
      <c r="T20" s="186">
        <v>15568</v>
      </c>
      <c r="U20" s="186"/>
      <c r="V20" s="187">
        <v>3040</v>
      </c>
      <c r="W20" s="188"/>
      <c r="X20" s="189">
        <v>18608</v>
      </c>
      <c r="Y20" s="190"/>
      <c r="Z20" s="202"/>
      <c r="AA20" s="116"/>
    </row>
    <row r="21" spans="1:27" s="13" customFormat="1" ht="25.5" customHeight="1" x14ac:dyDescent="0.2">
      <c r="A21" s="50">
        <v>14</v>
      </c>
      <c r="B21" s="51">
        <v>170000</v>
      </c>
      <c r="C21" s="52">
        <f t="shared" si="0"/>
        <v>5670</v>
      </c>
      <c r="D21" s="53">
        <v>165000</v>
      </c>
      <c r="E21" s="54" t="s">
        <v>45</v>
      </c>
      <c r="F21" s="55">
        <v>175000</v>
      </c>
      <c r="G21" s="56" t="s">
        <v>44</v>
      </c>
      <c r="H21" s="140">
        <v>9469</v>
      </c>
      <c r="I21" s="141"/>
      <c r="J21" s="149">
        <v>6460</v>
      </c>
      <c r="K21" s="150"/>
      <c r="L21" s="140">
        <v>15929</v>
      </c>
      <c r="M21" s="152"/>
      <c r="N21" s="140">
        <v>391</v>
      </c>
      <c r="O21" s="152"/>
      <c r="P21" s="140">
        <v>16320</v>
      </c>
      <c r="Q21" s="150"/>
      <c r="R21" s="140">
        <v>221</v>
      </c>
      <c r="S21" s="152"/>
      <c r="T21" s="186">
        <v>16541</v>
      </c>
      <c r="U21" s="186"/>
      <c r="V21" s="187">
        <v>3230</v>
      </c>
      <c r="W21" s="188"/>
      <c r="X21" s="189">
        <v>19771</v>
      </c>
      <c r="Y21" s="190"/>
      <c r="Z21" s="202"/>
      <c r="AA21" s="116"/>
    </row>
    <row r="22" spans="1:27" s="13" customFormat="1" ht="25.5" customHeight="1" x14ac:dyDescent="0.2">
      <c r="A22" s="50">
        <v>15</v>
      </c>
      <c r="B22" s="51">
        <v>180000</v>
      </c>
      <c r="C22" s="52">
        <f t="shared" si="0"/>
        <v>6000</v>
      </c>
      <c r="D22" s="53">
        <v>175000</v>
      </c>
      <c r="E22" s="54" t="s">
        <v>45</v>
      </c>
      <c r="F22" s="55">
        <v>185000</v>
      </c>
      <c r="G22" s="56" t="s">
        <v>44</v>
      </c>
      <c r="H22" s="140">
        <v>10026</v>
      </c>
      <c r="I22" s="141"/>
      <c r="J22" s="149">
        <v>6840</v>
      </c>
      <c r="K22" s="150"/>
      <c r="L22" s="140">
        <v>16866</v>
      </c>
      <c r="M22" s="152"/>
      <c r="N22" s="140">
        <v>414</v>
      </c>
      <c r="O22" s="152"/>
      <c r="P22" s="140">
        <v>17280</v>
      </c>
      <c r="Q22" s="150"/>
      <c r="R22" s="140">
        <v>234</v>
      </c>
      <c r="S22" s="152"/>
      <c r="T22" s="186">
        <v>17514</v>
      </c>
      <c r="U22" s="186"/>
      <c r="V22" s="187">
        <v>3420</v>
      </c>
      <c r="W22" s="188"/>
      <c r="X22" s="189">
        <v>20934</v>
      </c>
      <c r="Y22" s="190"/>
      <c r="Z22" s="202"/>
      <c r="AA22" s="116"/>
    </row>
    <row r="23" spans="1:27" s="13" customFormat="1" ht="25.5" customHeight="1" x14ac:dyDescent="0.2">
      <c r="A23" s="50">
        <v>16</v>
      </c>
      <c r="B23" s="51">
        <v>190000</v>
      </c>
      <c r="C23" s="52">
        <f t="shared" si="0"/>
        <v>6330</v>
      </c>
      <c r="D23" s="53">
        <v>185000</v>
      </c>
      <c r="E23" s="54" t="s">
        <v>45</v>
      </c>
      <c r="F23" s="55">
        <v>195000</v>
      </c>
      <c r="G23" s="56" t="s">
        <v>44</v>
      </c>
      <c r="H23" s="140">
        <v>10583</v>
      </c>
      <c r="I23" s="141"/>
      <c r="J23" s="149">
        <v>7220</v>
      </c>
      <c r="K23" s="150"/>
      <c r="L23" s="140">
        <v>17803</v>
      </c>
      <c r="M23" s="152"/>
      <c r="N23" s="140">
        <v>437</v>
      </c>
      <c r="O23" s="152"/>
      <c r="P23" s="140">
        <v>18240</v>
      </c>
      <c r="Q23" s="150"/>
      <c r="R23" s="140">
        <v>247</v>
      </c>
      <c r="S23" s="152"/>
      <c r="T23" s="186">
        <v>18487</v>
      </c>
      <c r="U23" s="186"/>
      <c r="V23" s="187">
        <v>3610</v>
      </c>
      <c r="W23" s="188"/>
      <c r="X23" s="189">
        <v>22097</v>
      </c>
      <c r="Y23" s="190"/>
      <c r="Z23" s="202"/>
      <c r="AA23" s="116"/>
    </row>
    <row r="24" spans="1:27" s="13" customFormat="1" ht="25.5" customHeight="1" x14ac:dyDescent="0.2">
      <c r="A24" s="50">
        <v>17</v>
      </c>
      <c r="B24" s="51">
        <v>200000</v>
      </c>
      <c r="C24" s="52">
        <f t="shared" si="0"/>
        <v>6670</v>
      </c>
      <c r="D24" s="53">
        <v>195000</v>
      </c>
      <c r="E24" s="54" t="s">
        <v>45</v>
      </c>
      <c r="F24" s="55">
        <v>210000</v>
      </c>
      <c r="G24" s="56" t="s">
        <v>44</v>
      </c>
      <c r="H24" s="140">
        <v>11140</v>
      </c>
      <c r="I24" s="141"/>
      <c r="J24" s="149">
        <v>7600</v>
      </c>
      <c r="K24" s="150"/>
      <c r="L24" s="140">
        <v>18740</v>
      </c>
      <c r="M24" s="152"/>
      <c r="N24" s="140">
        <v>460</v>
      </c>
      <c r="O24" s="152"/>
      <c r="P24" s="140">
        <v>19200</v>
      </c>
      <c r="Q24" s="150"/>
      <c r="R24" s="140">
        <v>260</v>
      </c>
      <c r="S24" s="152"/>
      <c r="T24" s="186">
        <v>19460</v>
      </c>
      <c r="U24" s="186"/>
      <c r="V24" s="187">
        <v>3800</v>
      </c>
      <c r="W24" s="188"/>
      <c r="X24" s="189">
        <v>23260</v>
      </c>
      <c r="Y24" s="190"/>
      <c r="Z24" s="202"/>
      <c r="AA24" s="116"/>
    </row>
    <row r="25" spans="1:27" s="13" customFormat="1" ht="25.5" customHeight="1" x14ac:dyDescent="0.2">
      <c r="A25" s="50">
        <v>18</v>
      </c>
      <c r="B25" s="51">
        <v>220000</v>
      </c>
      <c r="C25" s="52">
        <f t="shared" si="0"/>
        <v>7330</v>
      </c>
      <c r="D25" s="53">
        <v>210000</v>
      </c>
      <c r="E25" s="54" t="s">
        <v>45</v>
      </c>
      <c r="F25" s="55">
        <v>230000</v>
      </c>
      <c r="G25" s="56" t="s">
        <v>44</v>
      </c>
      <c r="H25" s="140">
        <v>12254</v>
      </c>
      <c r="I25" s="141"/>
      <c r="J25" s="149">
        <v>8360</v>
      </c>
      <c r="K25" s="150"/>
      <c r="L25" s="140">
        <v>20614</v>
      </c>
      <c r="M25" s="152"/>
      <c r="N25" s="140">
        <v>506</v>
      </c>
      <c r="O25" s="152"/>
      <c r="P25" s="140">
        <v>21120</v>
      </c>
      <c r="Q25" s="150"/>
      <c r="R25" s="140">
        <v>286</v>
      </c>
      <c r="S25" s="152"/>
      <c r="T25" s="186">
        <v>21406</v>
      </c>
      <c r="U25" s="186"/>
      <c r="V25" s="187">
        <v>4180</v>
      </c>
      <c r="W25" s="188"/>
      <c r="X25" s="189">
        <v>25586</v>
      </c>
      <c r="Y25" s="190"/>
      <c r="Z25" s="202"/>
      <c r="AA25" s="116"/>
    </row>
    <row r="26" spans="1:27" s="13" customFormat="1" ht="25.5" customHeight="1" x14ac:dyDescent="0.2">
      <c r="A26" s="50">
        <v>19</v>
      </c>
      <c r="B26" s="51">
        <v>240000</v>
      </c>
      <c r="C26" s="52">
        <f t="shared" si="0"/>
        <v>8000</v>
      </c>
      <c r="D26" s="53">
        <v>230000</v>
      </c>
      <c r="E26" s="54" t="s">
        <v>45</v>
      </c>
      <c r="F26" s="55">
        <v>250000</v>
      </c>
      <c r="G26" s="56" t="s">
        <v>44</v>
      </c>
      <c r="H26" s="140">
        <v>13368</v>
      </c>
      <c r="I26" s="141"/>
      <c r="J26" s="149">
        <v>9120</v>
      </c>
      <c r="K26" s="150"/>
      <c r="L26" s="140">
        <v>22488</v>
      </c>
      <c r="M26" s="152"/>
      <c r="N26" s="140">
        <v>552</v>
      </c>
      <c r="O26" s="152"/>
      <c r="P26" s="140">
        <v>23040</v>
      </c>
      <c r="Q26" s="150"/>
      <c r="R26" s="140">
        <v>312</v>
      </c>
      <c r="S26" s="152"/>
      <c r="T26" s="186">
        <v>23352</v>
      </c>
      <c r="U26" s="186"/>
      <c r="V26" s="187">
        <v>4560</v>
      </c>
      <c r="W26" s="188"/>
      <c r="X26" s="189">
        <v>27912</v>
      </c>
      <c r="Y26" s="190"/>
      <c r="Z26" s="202"/>
      <c r="AA26" s="116"/>
    </row>
    <row r="27" spans="1:27" s="13" customFormat="1" ht="25.5" customHeight="1" x14ac:dyDescent="0.2">
      <c r="A27" s="57">
        <v>20</v>
      </c>
      <c r="B27" s="58">
        <v>260000</v>
      </c>
      <c r="C27" s="59">
        <f t="shared" si="0"/>
        <v>8670</v>
      </c>
      <c r="D27" s="60">
        <v>250000</v>
      </c>
      <c r="E27" s="61" t="s">
        <v>45</v>
      </c>
      <c r="F27" s="62">
        <v>270000</v>
      </c>
      <c r="G27" s="63" t="s">
        <v>44</v>
      </c>
      <c r="H27" s="161">
        <v>14482</v>
      </c>
      <c r="I27" s="163"/>
      <c r="J27" s="155">
        <v>9880</v>
      </c>
      <c r="K27" s="156"/>
      <c r="L27" s="161">
        <v>24362</v>
      </c>
      <c r="M27" s="162"/>
      <c r="N27" s="161">
        <v>598</v>
      </c>
      <c r="O27" s="162"/>
      <c r="P27" s="161">
        <v>24960</v>
      </c>
      <c r="Q27" s="156"/>
      <c r="R27" s="161">
        <v>338</v>
      </c>
      <c r="S27" s="162"/>
      <c r="T27" s="196">
        <v>25298</v>
      </c>
      <c r="U27" s="196"/>
      <c r="V27" s="197">
        <v>4940</v>
      </c>
      <c r="W27" s="198"/>
      <c r="X27" s="199">
        <v>30238</v>
      </c>
      <c r="Y27" s="200"/>
      <c r="Z27" s="203"/>
      <c r="AA27" s="116"/>
    </row>
    <row r="28" spans="1:27" s="13" customFormat="1" ht="25.5" customHeight="1" x14ac:dyDescent="0.2">
      <c r="A28" s="22">
        <v>21</v>
      </c>
      <c r="B28" s="23">
        <v>280000</v>
      </c>
      <c r="C28" s="24">
        <f t="shared" si="0"/>
        <v>9330</v>
      </c>
      <c r="D28" s="64">
        <v>270000</v>
      </c>
      <c r="E28" s="65" t="s">
        <v>45</v>
      </c>
      <c r="F28" s="66">
        <v>290000</v>
      </c>
      <c r="G28" s="67" t="s">
        <v>44</v>
      </c>
      <c r="H28" s="136">
        <v>15596</v>
      </c>
      <c r="I28" s="151"/>
      <c r="J28" s="138">
        <v>10640</v>
      </c>
      <c r="K28" s="139"/>
      <c r="L28" s="136">
        <v>26236</v>
      </c>
      <c r="M28" s="137"/>
      <c r="N28" s="136">
        <v>644</v>
      </c>
      <c r="O28" s="137"/>
      <c r="P28" s="136">
        <v>26880</v>
      </c>
      <c r="Q28" s="139"/>
      <c r="R28" s="136">
        <v>364</v>
      </c>
      <c r="S28" s="137"/>
      <c r="T28" s="181">
        <v>27244</v>
      </c>
      <c r="U28" s="181"/>
      <c r="V28" s="182">
        <v>5320</v>
      </c>
      <c r="W28" s="183"/>
      <c r="X28" s="184">
        <v>32564</v>
      </c>
      <c r="Y28" s="185"/>
      <c r="Z28" s="79"/>
      <c r="AA28" s="116"/>
    </row>
    <row r="29" spans="1:27" s="13" customFormat="1" ht="25.5" customHeight="1" x14ac:dyDescent="0.2">
      <c r="A29" s="29">
        <v>22</v>
      </c>
      <c r="B29" s="30">
        <v>300000</v>
      </c>
      <c r="C29" s="31">
        <f t="shared" si="0"/>
        <v>10000</v>
      </c>
      <c r="D29" s="32">
        <v>290000</v>
      </c>
      <c r="E29" s="33" t="s">
        <v>45</v>
      </c>
      <c r="F29" s="34">
        <v>310000</v>
      </c>
      <c r="G29" s="35" t="s">
        <v>44</v>
      </c>
      <c r="H29" s="132">
        <v>16710</v>
      </c>
      <c r="I29" s="146"/>
      <c r="J29" s="134">
        <v>11400</v>
      </c>
      <c r="K29" s="135"/>
      <c r="L29" s="132">
        <v>28110</v>
      </c>
      <c r="M29" s="133"/>
      <c r="N29" s="132">
        <v>690</v>
      </c>
      <c r="O29" s="133"/>
      <c r="P29" s="132">
        <v>28800</v>
      </c>
      <c r="Q29" s="135"/>
      <c r="R29" s="132">
        <v>390</v>
      </c>
      <c r="S29" s="133"/>
      <c r="T29" s="171">
        <v>29190</v>
      </c>
      <c r="U29" s="171"/>
      <c r="V29" s="172">
        <v>5700</v>
      </c>
      <c r="W29" s="173"/>
      <c r="X29" s="174">
        <v>34890</v>
      </c>
      <c r="Y29" s="175"/>
      <c r="Z29" s="79"/>
      <c r="AA29" s="116"/>
    </row>
    <row r="30" spans="1:27" s="13" customFormat="1" ht="25.5" customHeight="1" x14ac:dyDescent="0.2">
      <c r="A30" s="29">
        <v>23</v>
      </c>
      <c r="B30" s="30">
        <v>320000</v>
      </c>
      <c r="C30" s="31">
        <f t="shared" si="0"/>
        <v>10670</v>
      </c>
      <c r="D30" s="32">
        <v>310000</v>
      </c>
      <c r="E30" s="33" t="s">
        <v>45</v>
      </c>
      <c r="F30" s="34">
        <v>330000</v>
      </c>
      <c r="G30" s="35" t="s">
        <v>44</v>
      </c>
      <c r="H30" s="132">
        <v>17824</v>
      </c>
      <c r="I30" s="146"/>
      <c r="J30" s="134">
        <v>12160</v>
      </c>
      <c r="K30" s="135"/>
      <c r="L30" s="132">
        <v>29984</v>
      </c>
      <c r="M30" s="133"/>
      <c r="N30" s="132">
        <v>736</v>
      </c>
      <c r="O30" s="133"/>
      <c r="P30" s="132">
        <v>30720</v>
      </c>
      <c r="Q30" s="135"/>
      <c r="R30" s="132">
        <v>416</v>
      </c>
      <c r="S30" s="133"/>
      <c r="T30" s="171">
        <v>31136</v>
      </c>
      <c r="U30" s="171"/>
      <c r="V30" s="172">
        <v>6080</v>
      </c>
      <c r="W30" s="173"/>
      <c r="X30" s="174">
        <v>37216</v>
      </c>
      <c r="Y30" s="175"/>
      <c r="Z30" s="79"/>
      <c r="AA30" s="116"/>
    </row>
    <row r="31" spans="1:27" s="13" customFormat="1" ht="25.5" customHeight="1" x14ac:dyDescent="0.2">
      <c r="A31" s="29">
        <v>24</v>
      </c>
      <c r="B31" s="30">
        <v>340000</v>
      </c>
      <c r="C31" s="31">
        <f t="shared" si="0"/>
        <v>11330</v>
      </c>
      <c r="D31" s="32">
        <v>330000</v>
      </c>
      <c r="E31" s="33" t="s">
        <v>45</v>
      </c>
      <c r="F31" s="34">
        <v>350000</v>
      </c>
      <c r="G31" s="35" t="s">
        <v>44</v>
      </c>
      <c r="H31" s="132">
        <v>18938</v>
      </c>
      <c r="I31" s="146"/>
      <c r="J31" s="134">
        <v>12920</v>
      </c>
      <c r="K31" s="135"/>
      <c r="L31" s="132">
        <v>31858</v>
      </c>
      <c r="M31" s="133"/>
      <c r="N31" s="132">
        <v>782</v>
      </c>
      <c r="O31" s="133"/>
      <c r="P31" s="132">
        <v>32640</v>
      </c>
      <c r="Q31" s="135"/>
      <c r="R31" s="132">
        <v>442</v>
      </c>
      <c r="S31" s="133"/>
      <c r="T31" s="171">
        <v>33082</v>
      </c>
      <c r="U31" s="171"/>
      <c r="V31" s="172">
        <v>6460</v>
      </c>
      <c r="W31" s="173"/>
      <c r="X31" s="174">
        <v>39542</v>
      </c>
      <c r="Y31" s="175"/>
      <c r="Z31" s="79"/>
      <c r="AA31" s="116"/>
    </row>
    <row r="32" spans="1:27" s="13" customFormat="1" ht="25.5" customHeight="1" x14ac:dyDescent="0.2">
      <c r="A32" s="29">
        <v>25</v>
      </c>
      <c r="B32" s="30">
        <v>360000</v>
      </c>
      <c r="C32" s="31">
        <f t="shared" si="0"/>
        <v>12000</v>
      </c>
      <c r="D32" s="32">
        <v>350000</v>
      </c>
      <c r="E32" s="33" t="s">
        <v>45</v>
      </c>
      <c r="F32" s="34">
        <v>370000</v>
      </c>
      <c r="G32" s="35" t="s">
        <v>44</v>
      </c>
      <c r="H32" s="132">
        <v>20052</v>
      </c>
      <c r="I32" s="146"/>
      <c r="J32" s="134">
        <v>13680</v>
      </c>
      <c r="K32" s="135"/>
      <c r="L32" s="132">
        <v>33732</v>
      </c>
      <c r="M32" s="133"/>
      <c r="N32" s="132">
        <v>828</v>
      </c>
      <c r="O32" s="133"/>
      <c r="P32" s="132">
        <v>34560</v>
      </c>
      <c r="Q32" s="135"/>
      <c r="R32" s="132">
        <v>468</v>
      </c>
      <c r="S32" s="133"/>
      <c r="T32" s="171">
        <v>35028</v>
      </c>
      <c r="U32" s="171"/>
      <c r="V32" s="172">
        <v>6840</v>
      </c>
      <c r="W32" s="173"/>
      <c r="X32" s="174">
        <v>41868</v>
      </c>
      <c r="Y32" s="175"/>
      <c r="Z32" s="79"/>
      <c r="AA32" s="116"/>
    </row>
    <row r="33" spans="1:27" s="13" customFormat="1" ht="25.5" customHeight="1" x14ac:dyDescent="0.2">
      <c r="A33" s="29">
        <v>26</v>
      </c>
      <c r="B33" s="30">
        <v>380000</v>
      </c>
      <c r="C33" s="31">
        <f t="shared" si="0"/>
        <v>12670</v>
      </c>
      <c r="D33" s="32">
        <v>370000</v>
      </c>
      <c r="E33" s="33" t="s">
        <v>45</v>
      </c>
      <c r="F33" s="34">
        <v>395000</v>
      </c>
      <c r="G33" s="35" t="s">
        <v>44</v>
      </c>
      <c r="H33" s="132">
        <v>21166</v>
      </c>
      <c r="I33" s="146"/>
      <c r="J33" s="134">
        <v>14440</v>
      </c>
      <c r="K33" s="135"/>
      <c r="L33" s="132">
        <v>35606</v>
      </c>
      <c r="M33" s="133"/>
      <c r="N33" s="132">
        <v>874</v>
      </c>
      <c r="O33" s="133"/>
      <c r="P33" s="132">
        <v>36480</v>
      </c>
      <c r="Q33" s="135"/>
      <c r="R33" s="132">
        <v>494</v>
      </c>
      <c r="S33" s="133"/>
      <c r="T33" s="171">
        <v>36974</v>
      </c>
      <c r="U33" s="171"/>
      <c r="V33" s="172">
        <v>7220</v>
      </c>
      <c r="W33" s="173"/>
      <c r="X33" s="174">
        <v>44194</v>
      </c>
      <c r="Y33" s="175"/>
      <c r="Z33" s="79"/>
      <c r="AA33" s="116"/>
    </row>
    <row r="34" spans="1:27" s="13" customFormat="1" ht="25.5" customHeight="1" x14ac:dyDescent="0.2">
      <c r="A34" s="68">
        <v>27</v>
      </c>
      <c r="B34" s="69">
        <v>410000</v>
      </c>
      <c r="C34" s="70">
        <f t="shared" si="0"/>
        <v>13670</v>
      </c>
      <c r="D34" s="71">
        <v>395000</v>
      </c>
      <c r="E34" s="72" t="s">
        <v>45</v>
      </c>
      <c r="F34" s="73"/>
      <c r="G34" s="74"/>
      <c r="H34" s="159">
        <v>22837</v>
      </c>
      <c r="I34" s="164"/>
      <c r="J34" s="165">
        <v>15580</v>
      </c>
      <c r="K34" s="166"/>
      <c r="L34" s="159">
        <v>38417</v>
      </c>
      <c r="M34" s="160"/>
      <c r="N34" s="159">
        <v>943</v>
      </c>
      <c r="O34" s="160"/>
      <c r="P34" s="159">
        <v>39360</v>
      </c>
      <c r="Q34" s="166"/>
      <c r="R34" s="159">
        <v>533</v>
      </c>
      <c r="S34" s="160"/>
      <c r="T34" s="215">
        <v>39893</v>
      </c>
      <c r="U34" s="215"/>
      <c r="V34" s="216">
        <v>7790</v>
      </c>
      <c r="W34" s="217"/>
      <c r="X34" s="218">
        <v>47683</v>
      </c>
      <c r="Y34" s="219"/>
      <c r="Z34" s="80"/>
      <c r="AA34" s="117"/>
    </row>
    <row r="35" spans="1:27" ht="24" customHeight="1" x14ac:dyDescent="0.15">
      <c r="A35" s="19" t="s">
        <v>55</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row>
    <row r="36" spans="1:27" ht="24" customHeight="1" x14ac:dyDescent="0.15">
      <c r="A36" s="21" t="s">
        <v>40</v>
      </c>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row>
  </sheetData>
  <mergeCells count="264">
    <mergeCell ref="T34:U34"/>
    <mergeCell ref="V34:W34"/>
    <mergeCell ref="X34:Y34"/>
    <mergeCell ref="H34:I34"/>
    <mergeCell ref="J34:K34"/>
    <mergeCell ref="L34:M34"/>
    <mergeCell ref="N34:O34"/>
    <mergeCell ref="P34:Q34"/>
    <mergeCell ref="R34:S34"/>
    <mergeCell ref="X32:Y32"/>
    <mergeCell ref="H33:I33"/>
    <mergeCell ref="J33:K33"/>
    <mergeCell ref="L33:M33"/>
    <mergeCell ref="N33:O33"/>
    <mergeCell ref="P33:Q33"/>
    <mergeCell ref="R33:S33"/>
    <mergeCell ref="T33:U33"/>
    <mergeCell ref="V33:W33"/>
    <mergeCell ref="X33:Y33"/>
    <mergeCell ref="V31:W31"/>
    <mergeCell ref="X31:Y31"/>
    <mergeCell ref="H32:I32"/>
    <mergeCell ref="J32:K32"/>
    <mergeCell ref="L32:M32"/>
    <mergeCell ref="N32:O32"/>
    <mergeCell ref="P32:Q32"/>
    <mergeCell ref="R32:S32"/>
    <mergeCell ref="T32:U32"/>
    <mergeCell ref="V32:W32"/>
    <mergeCell ref="T30:U30"/>
    <mergeCell ref="V30:W30"/>
    <mergeCell ref="X30:Y30"/>
    <mergeCell ref="H31:I31"/>
    <mergeCell ref="J31:K31"/>
    <mergeCell ref="L31:M31"/>
    <mergeCell ref="N31:O31"/>
    <mergeCell ref="P31:Q31"/>
    <mergeCell ref="R31:S31"/>
    <mergeCell ref="T31:U31"/>
    <mergeCell ref="H30:I30"/>
    <mergeCell ref="J30:K30"/>
    <mergeCell ref="L30:M30"/>
    <mergeCell ref="N30:O30"/>
    <mergeCell ref="P30:Q30"/>
    <mergeCell ref="R30:S30"/>
    <mergeCell ref="X28:Y28"/>
    <mergeCell ref="H29:I29"/>
    <mergeCell ref="J29:K29"/>
    <mergeCell ref="L29:M29"/>
    <mergeCell ref="N29:O29"/>
    <mergeCell ref="P29:Q29"/>
    <mergeCell ref="R29:S29"/>
    <mergeCell ref="T29:U29"/>
    <mergeCell ref="V29:W29"/>
    <mergeCell ref="X29:Y29"/>
    <mergeCell ref="V27:W27"/>
    <mergeCell ref="X27:Y27"/>
    <mergeCell ref="H28:I28"/>
    <mergeCell ref="J28:K28"/>
    <mergeCell ref="L28:M28"/>
    <mergeCell ref="N28:O28"/>
    <mergeCell ref="P28:Q28"/>
    <mergeCell ref="R28:S28"/>
    <mergeCell ref="T28:U28"/>
    <mergeCell ref="V28:W28"/>
    <mergeCell ref="T26:U26"/>
    <mergeCell ref="V26:W26"/>
    <mergeCell ref="X26:Y26"/>
    <mergeCell ref="H27:I27"/>
    <mergeCell ref="J27:K27"/>
    <mergeCell ref="L27:M27"/>
    <mergeCell ref="N27:O27"/>
    <mergeCell ref="P27:Q27"/>
    <mergeCell ref="R27:S27"/>
    <mergeCell ref="T27:U27"/>
    <mergeCell ref="H26:I26"/>
    <mergeCell ref="J26:K26"/>
    <mergeCell ref="L26:M26"/>
    <mergeCell ref="N26:O26"/>
    <mergeCell ref="P26:Q26"/>
    <mergeCell ref="R26:S26"/>
    <mergeCell ref="X24:Y24"/>
    <mergeCell ref="H25:I25"/>
    <mergeCell ref="J25:K25"/>
    <mergeCell ref="L25:M25"/>
    <mergeCell ref="N25:O25"/>
    <mergeCell ref="P25:Q25"/>
    <mergeCell ref="R25:S25"/>
    <mergeCell ref="T25:U25"/>
    <mergeCell ref="V25:W25"/>
    <mergeCell ref="X25:Y25"/>
    <mergeCell ref="V23:W23"/>
    <mergeCell ref="X23:Y23"/>
    <mergeCell ref="H24:I24"/>
    <mergeCell ref="J24:K24"/>
    <mergeCell ref="L24:M24"/>
    <mergeCell ref="N24:O24"/>
    <mergeCell ref="P24:Q24"/>
    <mergeCell ref="R24:S24"/>
    <mergeCell ref="T24:U24"/>
    <mergeCell ref="V24:W24"/>
    <mergeCell ref="T22:U22"/>
    <mergeCell ref="V22:W22"/>
    <mergeCell ref="X22:Y22"/>
    <mergeCell ref="H23:I23"/>
    <mergeCell ref="J23:K23"/>
    <mergeCell ref="L23:M23"/>
    <mergeCell ref="N23:O23"/>
    <mergeCell ref="P23:Q23"/>
    <mergeCell ref="R23:S23"/>
    <mergeCell ref="T23:U23"/>
    <mergeCell ref="H22:I22"/>
    <mergeCell ref="J22:K22"/>
    <mergeCell ref="L22:M22"/>
    <mergeCell ref="N22:O22"/>
    <mergeCell ref="P22:Q22"/>
    <mergeCell ref="R22:S22"/>
    <mergeCell ref="X20:Y20"/>
    <mergeCell ref="H21:I21"/>
    <mergeCell ref="J21:K21"/>
    <mergeCell ref="L21:M21"/>
    <mergeCell ref="N21:O21"/>
    <mergeCell ref="P21:Q21"/>
    <mergeCell ref="R21:S21"/>
    <mergeCell ref="T21:U21"/>
    <mergeCell ref="V21:W21"/>
    <mergeCell ref="X21:Y21"/>
    <mergeCell ref="V19:W19"/>
    <mergeCell ref="X19:Y19"/>
    <mergeCell ref="H20:I20"/>
    <mergeCell ref="J20:K20"/>
    <mergeCell ref="L20:M20"/>
    <mergeCell ref="N20:O20"/>
    <mergeCell ref="P20:Q20"/>
    <mergeCell ref="R20:S20"/>
    <mergeCell ref="T20:U20"/>
    <mergeCell ref="V20:W20"/>
    <mergeCell ref="T18:U18"/>
    <mergeCell ref="V18:W18"/>
    <mergeCell ref="X18:Y18"/>
    <mergeCell ref="H19:I19"/>
    <mergeCell ref="J19:K19"/>
    <mergeCell ref="L19:M19"/>
    <mergeCell ref="N19:O19"/>
    <mergeCell ref="P19:Q19"/>
    <mergeCell ref="R19:S19"/>
    <mergeCell ref="T19:U19"/>
    <mergeCell ref="H18:I18"/>
    <mergeCell ref="J18:K18"/>
    <mergeCell ref="L18:M18"/>
    <mergeCell ref="N18:O18"/>
    <mergeCell ref="P18:Q18"/>
    <mergeCell ref="R18:S18"/>
    <mergeCell ref="X16:Y16"/>
    <mergeCell ref="H17:I17"/>
    <mergeCell ref="J17:K17"/>
    <mergeCell ref="L17:M17"/>
    <mergeCell ref="N17:O17"/>
    <mergeCell ref="P17:Q17"/>
    <mergeCell ref="R17:S17"/>
    <mergeCell ref="T17:U17"/>
    <mergeCell ref="V17:W17"/>
    <mergeCell ref="X17:Y17"/>
    <mergeCell ref="V15:W15"/>
    <mergeCell ref="X15:Y15"/>
    <mergeCell ref="H16:I16"/>
    <mergeCell ref="J16:K16"/>
    <mergeCell ref="L16:M16"/>
    <mergeCell ref="N16:O16"/>
    <mergeCell ref="P16:Q16"/>
    <mergeCell ref="R16:S16"/>
    <mergeCell ref="T16:U16"/>
    <mergeCell ref="V16:W16"/>
    <mergeCell ref="T14:U14"/>
    <mergeCell ref="V14:W14"/>
    <mergeCell ref="X14:Y14"/>
    <mergeCell ref="H15:I15"/>
    <mergeCell ref="J15:K15"/>
    <mergeCell ref="L15:M15"/>
    <mergeCell ref="N15:O15"/>
    <mergeCell ref="P15:Q15"/>
    <mergeCell ref="R15:S15"/>
    <mergeCell ref="T15:U15"/>
    <mergeCell ref="H14:I14"/>
    <mergeCell ref="J14:K14"/>
    <mergeCell ref="L14:M14"/>
    <mergeCell ref="N14:O14"/>
    <mergeCell ref="P14:Q14"/>
    <mergeCell ref="R14:S14"/>
    <mergeCell ref="Z12:Z27"/>
    <mergeCell ref="H13:I13"/>
    <mergeCell ref="J13:K13"/>
    <mergeCell ref="L13:M13"/>
    <mergeCell ref="N13:O13"/>
    <mergeCell ref="P13:Q13"/>
    <mergeCell ref="R13:S13"/>
    <mergeCell ref="T13:U13"/>
    <mergeCell ref="V13:W13"/>
    <mergeCell ref="X13:Y13"/>
    <mergeCell ref="X11:Y11"/>
    <mergeCell ref="H12:I12"/>
    <mergeCell ref="J12:K12"/>
    <mergeCell ref="L12:M12"/>
    <mergeCell ref="N12:O12"/>
    <mergeCell ref="P12:Q12"/>
    <mergeCell ref="R12:S12"/>
    <mergeCell ref="T12:U12"/>
    <mergeCell ref="V12:W12"/>
    <mergeCell ref="X12:Y12"/>
    <mergeCell ref="V10:W10"/>
    <mergeCell ref="X10:Y10"/>
    <mergeCell ref="H11:I11"/>
    <mergeCell ref="J11:K11"/>
    <mergeCell ref="L11:M11"/>
    <mergeCell ref="N11:O11"/>
    <mergeCell ref="P11:Q11"/>
    <mergeCell ref="R11:S11"/>
    <mergeCell ref="T11:U11"/>
    <mergeCell ref="V11:W11"/>
    <mergeCell ref="T9:U9"/>
    <mergeCell ref="V9:W9"/>
    <mergeCell ref="X9:Y9"/>
    <mergeCell ref="H10:I10"/>
    <mergeCell ref="J10:K10"/>
    <mergeCell ref="L10:M10"/>
    <mergeCell ref="N10:O10"/>
    <mergeCell ref="P10:Q10"/>
    <mergeCell ref="R10:S10"/>
    <mergeCell ref="T10:U10"/>
    <mergeCell ref="T8:U8"/>
    <mergeCell ref="V8:W8"/>
    <mergeCell ref="X8:Y8"/>
    <mergeCell ref="AA8:AA34"/>
    <mergeCell ref="H9:I9"/>
    <mergeCell ref="J9:K9"/>
    <mergeCell ref="L9:M9"/>
    <mergeCell ref="N9:O9"/>
    <mergeCell ref="P9:Q9"/>
    <mergeCell ref="R9:S9"/>
    <mergeCell ref="H8:I8"/>
    <mergeCell ref="J8:K8"/>
    <mergeCell ref="L8:M8"/>
    <mergeCell ref="N8:O8"/>
    <mergeCell ref="P8:Q8"/>
    <mergeCell ref="R8:S8"/>
    <mergeCell ref="H4:Q4"/>
    <mergeCell ref="R4:S6"/>
    <mergeCell ref="H5:M5"/>
    <mergeCell ref="N5:O6"/>
    <mergeCell ref="P5:Q5"/>
    <mergeCell ref="H6:I6"/>
    <mergeCell ref="J6:K6"/>
    <mergeCell ref="L6:M6"/>
    <mergeCell ref="P6:Q6"/>
    <mergeCell ref="A1:AA1"/>
    <mergeCell ref="V2:X2"/>
    <mergeCell ref="A3:A7"/>
    <mergeCell ref="B3:B7"/>
    <mergeCell ref="C3:C7"/>
    <mergeCell ref="D3:G7"/>
    <mergeCell ref="T3:U6"/>
    <mergeCell ref="V3:W6"/>
    <mergeCell ref="X3:Y6"/>
    <mergeCell ref="Z3:AA7"/>
  </mergeCells>
  <phoneticPr fontId="2"/>
  <dataValidations count="1">
    <dataValidation type="list" allowBlank="1" showInputMessage="1" showErrorMessage="1" sqref="L2:Q2 JQ2 TM2 ADI2 ANE2 AXA2 BGW2 BQS2 CAO2 CKK2 CUG2 DEC2 DNY2 DXU2 EHQ2 ERM2 FBI2 FLE2 FVA2 GEW2 GOS2 GYO2 HIK2 HSG2 ICC2 ILY2 IVU2 JFQ2 JPM2 JZI2 KJE2 KTA2 LCW2 LMS2 LWO2 MGK2 MQG2 NAC2 NJY2 NTU2 ODQ2 ONM2 OXI2 PHE2 PRA2 QAW2 QKS2 QUO2 REK2 ROG2 RYC2 SHY2 SRU2 TBQ2 TLM2 TVI2 UFE2 UPA2 UYW2 VIS2 VSO2 WCK2 WMG2 WWC2 L65541:Q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L131077:Q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L196613:Q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L262149:Q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L327685:Q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L393221:Q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L458757:Q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L524293:Q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L589829:Q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L655365:Q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L720901:Q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L786437:Q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L851973:Q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L917509:Q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L983045:Q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r:uid="{37EE688B-EA2A-4B01-AD7B-8313F2CC7F2C}">
      <formula1>"81.8,1.2,8.9"</formula1>
    </dataValidation>
  </dataValidations>
  <printOptions horizontalCentered="1"/>
  <pageMargins left="0.39370078740157483" right="0.39370078740157483" top="0.59055118110236227" bottom="0.39370078740157483" header="0.27559055118110237" footer="0.19685039370078741"/>
  <pageSetup paperSize="9" scale="6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Sheet2</vt:lpstr>
      <vt:lpstr>任意継続・特例退職被保険者</vt:lpstr>
    </vt:vector>
  </TitlesOfParts>
  <Company>東京薬業健康保険組合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WINV192</dc:creator>
  <cp:lastModifiedBy>dmori</cp:lastModifiedBy>
  <cp:lastPrinted>2026-01-15T04:50:05Z</cp:lastPrinted>
  <dcterms:created xsi:type="dcterms:W3CDTF">1999-10-01T02:26:54Z</dcterms:created>
  <dcterms:modified xsi:type="dcterms:W3CDTF">2026-02-04T05:10:27Z</dcterms:modified>
</cp:coreProperties>
</file>