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82756528-18D3-43B5-9D34-B4946DBF8A8B}" xr6:coauthVersionLast="47" xr6:coauthVersionMax="47" xr10:uidLastSave="{00000000-0000-0000-0000-000000000000}"/>
  <bookViews>
    <workbookView xWindow="-120" yWindow="-120" windowWidth="29040" windowHeight="15720" xr2:uid="{00000000-000D-0000-FFFF-FFFF00000000}"/>
  </bookViews>
  <sheets>
    <sheet name="はじめにお読みください" sheetId="69" r:id="rId1"/>
    <sheet name="入力①" sheetId="70" r:id="rId2"/>
    <sheet name="入力②" sheetId="71" r:id="rId3"/>
    <sheet name="印刷用(請求書)" sheetId="60" r:id="rId4"/>
    <sheet name="請求上の注意" sheetId="68" r:id="rId5"/>
    <sheet name="領収書貼付用紙" sheetId="66" r:id="rId6"/>
  </sheets>
  <definedNames>
    <definedName name="_xlnm.Print_Area" localSheetId="0">はじめにお読みください!$A$1:$T$32</definedName>
    <definedName name="_xlnm.Print_Area" localSheetId="3">'印刷用(請求書)'!$A$1:$AO$67</definedName>
    <definedName name="_xlnm.Print_Area" localSheetId="4">請求上の注意!$A$1:$AM$70</definedName>
    <definedName name="_xlnm.Print_Area" localSheetId="5">領収書貼付用紙!$A$1:$AE$52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71" l="1"/>
  <c r="H4" i="71"/>
  <c r="H5" i="71"/>
  <c r="H6" i="71"/>
  <c r="H7" i="71"/>
  <c r="H8" i="71"/>
  <c r="H3" i="71"/>
  <c r="Y26" i="60" l="1"/>
  <c r="AC46" i="60" l="1"/>
  <c r="AC49" i="60"/>
  <c r="AC52" i="60"/>
  <c r="AC43" i="60"/>
  <c r="AC40" i="60"/>
  <c r="AC37" i="60"/>
  <c r="AI23" i="60"/>
  <c r="U23" i="60"/>
  <c r="AA30" i="60"/>
  <c r="K30" i="60"/>
  <c r="R52" i="60"/>
  <c r="R49" i="60"/>
  <c r="R46" i="60"/>
  <c r="R43" i="60"/>
  <c r="R40" i="60"/>
  <c r="P52" i="60"/>
  <c r="P49" i="60"/>
  <c r="P46" i="60"/>
  <c r="P43" i="60"/>
  <c r="P40" i="60"/>
  <c r="R37" i="60"/>
  <c r="P37" i="60"/>
  <c r="U52" i="60"/>
  <c r="U49" i="60"/>
  <c r="T51" i="60" s="1"/>
  <c r="U46" i="60"/>
  <c r="T48" i="60" s="1"/>
  <c r="U43" i="60"/>
  <c r="U40" i="60"/>
  <c r="T42" i="60" s="1"/>
  <c r="F52" i="60"/>
  <c r="AQ52" i="60" s="1"/>
  <c r="F49" i="60"/>
  <c r="AQ49" i="60" s="1"/>
  <c r="F46" i="60"/>
  <c r="AQ46" i="60" s="1"/>
  <c r="F43" i="60"/>
  <c r="AQ43" i="60" s="1"/>
  <c r="F40" i="60"/>
  <c r="AQ40" i="60" s="1"/>
  <c r="AJ37" i="60"/>
  <c r="AJ40" i="60"/>
  <c r="AJ43" i="60"/>
  <c r="AJ46" i="60"/>
  <c r="AJ49" i="60"/>
  <c r="AJ52" i="60"/>
  <c r="F37" i="60"/>
  <c r="AQ37" i="60" s="1"/>
  <c r="U37" i="60"/>
  <c r="P7" i="70"/>
  <c r="L7" i="70"/>
  <c r="AG21" i="60" s="1"/>
  <c r="I7" i="70"/>
  <c r="U21" i="60" s="1"/>
  <c r="C7" i="70"/>
  <c r="AC10" i="60" s="1"/>
  <c r="B7" i="70"/>
  <c r="AB16" i="60"/>
  <c r="AL16" i="60" s="1"/>
  <c r="Y17" i="60" s="1" a="1"/>
  <c r="Y17" i="60" s="1"/>
  <c r="K15" i="60"/>
  <c r="K17" i="60"/>
  <c r="AB23" i="60"/>
  <c r="K23" i="60"/>
  <c r="T52" i="60" l="1"/>
  <c r="T54" i="60"/>
  <c r="T45" i="60"/>
  <c r="Q10" i="60"/>
  <c r="K10" i="60"/>
  <c r="Y16" i="60"/>
  <c r="Y18" i="60"/>
  <c r="M55" i="60"/>
  <c r="T43" i="60"/>
  <c r="T49" i="60"/>
  <c r="T46" i="60"/>
  <c r="T40" i="60"/>
  <c r="M10" i="60"/>
  <c r="O10" i="60"/>
  <c r="AI21" i="60"/>
  <c r="AE21" i="60"/>
  <c r="W21" i="60"/>
  <c r="S21" i="60"/>
  <c r="Q21" i="60"/>
  <c r="W10" i="60"/>
  <c r="Y10" i="60"/>
  <c r="AA10" i="60"/>
  <c r="AE10" i="60"/>
  <c r="T39" i="60" l="1"/>
  <c r="T37" i="60"/>
  <c r="W25" i="60" l="1"/>
  <c r="U25" i="60"/>
  <c r="S25" i="60"/>
  <c r="Q25" i="60"/>
  <c r="O25" i="60"/>
  <c r="M25" i="60"/>
  <c r="K25" i="60"/>
  <c r="AB40" i="60"/>
  <c r="AB43" i="60"/>
  <c r="AB46" i="60"/>
  <c r="AB49" i="60"/>
  <c r="AB52" i="60"/>
  <c r="AB37" i="60"/>
  <c r="AS40" i="60"/>
  <c r="T41" i="60" s="1" a="1"/>
  <c r="T41" i="60" s="1"/>
  <c r="AS43" i="60"/>
  <c r="AS46" i="60"/>
  <c r="T47" i="60" s="1" a="1"/>
  <c r="T47" i="60" s="1"/>
  <c r="AS49" i="60"/>
  <c r="T50" i="60" s="1" a="1"/>
  <c r="T50" i="60" s="1"/>
  <c r="AS52" i="60"/>
  <c r="T53" i="60" s="1" a="1"/>
  <c r="T53" i="60" s="1"/>
  <c r="AS37" i="60"/>
  <c r="T38" i="60" s="1" a="1"/>
  <c r="T38" i="60" s="1"/>
  <c r="T44" i="60" l="1" a="1"/>
  <c r="T44" i="6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6" authorId="0" shapeId="0" xr:uid="{94CF7FAC-B941-461F-9A8F-8ECE070BF05B}">
      <text>
        <r>
          <rPr>
            <b/>
            <sz val="12"/>
            <color indexed="81"/>
            <rFont val="MS P ゴシック"/>
            <family val="3"/>
            <charset val="128"/>
          </rPr>
          <t>口座名義が旧姓やアルファベットの場合のみご記入ください</t>
        </r>
        <r>
          <rPr>
            <sz val="12"/>
            <color indexed="81"/>
            <rFont val="MS P ゴシック"/>
            <family val="3"/>
            <charset val="128"/>
          </rPr>
          <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<sst xmlns="http://schemas.openxmlformats.org/spreadsheetml/2006/main" count="176" uniqueCount="169">
  <si>
    <t>請求期限</t>
    <rPh sb="0" eb="2">
      <t>セイキュウ</t>
    </rPh>
    <rPh sb="2" eb="4">
      <t>キゲン</t>
    </rPh>
    <phoneticPr fontId="6"/>
  </si>
  <si>
    <t>請求先（郵送先）</t>
    <rPh sb="0" eb="2">
      <t>セイキュウ</t>
    </rPh>
    <rPh sb="2" eb="3">
      <t>サキ</t>
    </rPh>
    <rPh sb="4" eb="6">
      <t>ユウソウ</t>
    </rPh>
    <rPh sb="6" eb="7">
      <t>サキ</t>
    </rPh>
    <phoneticPr fontId="6"/>
  </si>
  <si>
    <t>請求書の書き方</t>
    <rPh sb="0" eb="2">
      <t>セイキュウ</t>
    </rPh>
    <rPh sb="2" eb="3">
      <t>ショ</t>
    </rPh>
    <rPh sb="4" eb="5">
      <t>カ</t>
    </rPh>
    <rPh sb="6" eb="7">
      <t>カタ</t>
    </rPh>
    <phoneticPr fontId="6"/>
  </si>
  <si>
    <t>接 種 し た 日</t>
    <rPh sb="0" eb="1">
      <t>セツ</t>
    </rPh>
    <rPh sb="2" eb="3">
      <t>タネ</t>
    </rPh>
    <rPh sb="8" eb="9">
      <t>ヒ</t>
    </rPh>
    <phoneticPr fontId="5"/>
  </si>
  <si>
    <t>性 別</t>
    <rPh sb="0" eb="1">
      <t>セイ</t>
    </rPh>
    <rPh sb="2" eb="3">
      <t>ベツ</t>
    </rPh>
    <phoneticPr fontId="5"/>
  </si>
  <si>
    <t>請求方法
【個人用】</t>
    <rPh sb="0" eb="2">
      <t>セイキュウ</t>
    </rPh>
    <rPh sb="2" eb="4">
      <t>ホウホウ</t>
    </rPh>
    <rPh sb="7" eb="10">
      <t>コジンヨウ</t>
    </rPh>
    <phoneticPr fontId="6"/>
  </si>
  <si>
    <t>口座番号</t>
    <rPh sb="0" eb="2">
      <t>コウザ</t>
    </rPh>
    <rPh sb="2" eb="4">
      <t>バンゴウ</t>
    </rPh>
    <phoneticPr fontId="5"/>
  </si>
  <si>
    <t>店番号</t>
    <rPh sb="0" eb="1">
      <t>テン</t>
    </rPh>
    <rPh sb="1" eb="3">
      <t>バンゴウ</t>
    </rPh>
    <phoneticPr fontId="5"/>
  </si>
  <si>
    <t>番号</t>
    <rPh sb="0" eb="2">
      <t>バンゴウ</t>
    </rPh>
    <phoneticPr fontId="5"/>
  </si>
  <si>
    <t>記号</t>
    <rPh sb="0" eb="2">
      <t>キゴウ</t>
    </rPh>
    <phoneticPr fontId="5"/>
  </si>
  <si>
    <t>【個人用】</t>
    <rPh sb="1" eb="3">
      <t>コジン</t>
    </rPh>
    <rPh sb="3" eb="4">
      <t>ヨウ</t>
    </rPh>
    <phoneticPr fontId="5"/>
  </si>
  <si>
    <t>漢字氏名</t>
    <phoneticPr fontId="5"/>
  </si>
  <si>
    <t>②</t>
    <phoneticPr fontId="17"/>
  </si>
  <si>
    <t>③</t>
    <phoneticPr fontId="17"/>
  </si>
  <si>
    <t>④</t>
    <phoneticPr fontId="17"/>
  </si>
  <si>
    <t>⑤</t>
    <phoneticPr fontId="17"/>
  </si>
  <si>
    <t>⑥</t>
    <phoneticPr fontId="17"/>
  </si>
  <si>
    <t>氏 　　名</t>
    <rPh sb="0" eb="1">
      <t>シ</t>
    </rPh>
    <rPh sb="4" eb="5">
      <t>メイ</t>
    </rPh>
    <phoneticPr fontId="5"/>
  </si>
  <si>
    <t>支払った費用</t>
    <rPh sb="0" eb="1">
      <t>シ</t>
    </rPh>
    <rPh sb="1" eb="2">
      <t>バライ</t>
    </rPh>
    <rPh sb="4" eb="5">
      <t>ヒ</t>
    </rPh>
    <rPh sb="5" eb="6">
      <t>ヨウ</t>
    </rPh>
    <phoneticPr fontId="5"/>
  </si>
  <si>
    <t>①</t>
    <phoneticPr fontId="17"/>
  </si>
  <si>
    <t>円</t>
    <rPh sb="0" eb="1">
      <t>エン</t>
    </rPh>
    <phoneticPr fontId="17"/>
  </si>
  <si>
    <t>勤務先・自宅</t>
    <rPh sb="0" eb="3">
      <t>キンムサキ</t>
    </rPh>
    <rPh sb="4" eb="6">
      <t>ジタク</t>
    </rPh>
    <phoneticPr fontId="17"/>
  </si>
  <si>
    <t>携帯番号</t>
    <rPh sb="0" eb="2">
      <t>ケイタイ</t>
    </rPh>
    <rPh sb="2" eb="4">
      <t>バンゴウ</t>
    </rPh>
    <phoneticPr fontId="17"/>
  </si>
  <si>
    <t>種 別</t>
    <rPh sb="0" eb="1">
      <t>シュ</t>
    </rPh>
    <rPh sb="2" eb="3">
      <t>ベツ</t>
    </rPh>
    <phoneticPr fontId="17"/>
  </si>
  <si>
    <t>(どちらか○で囲む)</t>
    <rPh sb="7" eb="8">
      <t>カコ</t>
    </rPh>
    <phoneticPr fontId="17"/>
  </si>
  <si>
    <t>請求する方の人数</t>
    <rPh sb="0" eb="2">
      <t>セイキュウ</t>
    </rPh>
    <rPh sb="4" eb="5">
      <t>カタ</t>
    </rPh>
    <rPh sb="6" eb="8">
      <t>ニンズウ</t>
    </rPh>
    <phoneticPr fontId="5"/>
  </si>
  <si>
    <t>インフルエンザ予防接種
補助金請求書について</t>
    <rPh sb="7" eb="9">
      <t>ヨボウ</t>
    </rPh>
    <rPh sb="9" eb="11">
      <t>セッシュ</t>
    </rPh>
    <rPh sb="12" eb="15">
      <t>ホジョキン</t>
    </rPh>
    <rPh sb="15" eb="17">
      <t>セイキュウ</t>
    </rPh>
    <phoneticPr fontId="5"/>
  </si>
  <si>
    <t>金融機関</t>
    <rPh sb="0" eb="2">
      <t>キンユウ</t>
    </rPh>
    <rPh sb="2" eb="4">
      <t>キカン</t>
    </rPh>
    <phoneticPr fontId="5"/>
  </si>
  <si>
    <t>銀行コ－ド</t>
    <rPh sb="0" eb="2">
      <t>ギンコウ</t>
    </rPh>
    <phoneticPr fontId="5"/>
  </si>
  <si>
    <t>支店</t>
    <rPh sb="0" eb="2">
      <t>シテン</t>
    </rPh>
    <phoneticPr fontId="5"/>
  </si>
  <si>
    <t>普通</t>
    <rPh sb="0" eb="2">
      <t>フツウ</t>
    </rPh>
    <phoneticPr fontId="17"/>
  </si>
  <si>
    <t>種目</t>
    <rPh sb="0" eb="2">
      <t>シュモク</t>
    </rPh>
    <phoneticPr fontId="17"/>
  </si>
  <si>
    <t>組合記入欄</t>
    <rPh sb="0" eb="2">
      <t>クミアイ</t>
    </rPh>
    <rPh sb="2" eb="4">
      <t>キニュウ</t>
    </rPh>
    <rPh sb="4" eb="5">
      <t>ラン</t>
    </rPh>
    <phoneticPr fontId="5"/>
  </si>
  <si>
    <t>領収書貼付用紙</t>
    <rPh sb="0" eb="3">
      <t>リョウシュウショ</t>
    </rPh>
    <rPh sb="3" eb="5">
      <t>チョウフ</t>
    </rPh>
    <rPh sb="5" eb="6">
      <t>ヨウ</t>
    </rPh>
    <rPh sb="6" eb="7">
      <t>シ</t>
    </rPh>
    <phoneticPr fontId="5"/>
  </si>
  <si>
    <t>※インフルエンザ予防接種済証は領収書の代わりにはなりません。</t>
    <rPh sb="8" eb="10">
      <t>ヨボウ</t>
    </rPh>
    <rPh sb="10" eb="12">
      <t>セッシュ</t>
    </rPh>
    <rPh sb="12" eb="13">
      <t>ズ</t>
    </rPh>
    <rPh sb="13" eb="14">
      <t>ショウ</t>
    </rPh>
    <rPh sb="15" eb="18">
      <t>リョウシュウショ</t>
    </rPh>
    <rPh sb="19" eb="20">
      <t>カ</t>
    </rPh>
    <phoneticPr fontId="5"/>
  </si>
  <si>
    <t>※領収書のコピーは重ならないよう貼付し、領収書の枚数に応じて貼付用紙はコピーしてお使いください。</t>
    <rPh sb="1" eb="4">
      <t>リョウシュウショ</t>
    </rPh>
    <rPh sb="9" eb="10">
      <t>カサ</t>
    </rPh>
    <rPh sb="16" eb="18">
      <t>チョウフ</t>
    </rPh>
    <rPh sb="20" eb="23">
      <t>リョウシュウショ</t>
    </rPh>
    <rPh sb="27" eb="28">
      <t>オウ</t>
    </rPh>
    <rPh sb="30" eb="32">
      <t>テンプ</t>
    </rPh>
    <rPh sb="32" eb="34">
      <t>ヨウシ</t>
    </rPh>
    <rPh sb="41" eb="42">
      <t>ツカ</t>
    </rPh>
    <phoneticPr fontId="5"/>
  </si>
  <si>
    <t>【インフルエンザ予防接種補助金請求書用】</t>
    <rPh sb="8" eb="10">
      <t>ヨボウ</t>
    </rPh>
    <rPh sb="10" eb="12">
      <t>セッシュ</t>
    </rPh>
    <rPh sb="12" eb="15">
      <t>ホジョキン</t>
    </rPh>
    <rPh sb="15" eb="18">
      <t>セイキュウショ</t>
    </rPh>
    <rPh sb="18" eb="19">
      <t>ヨウ</t>
    </rPh>
    <phoneticPr fontId="5"/>
  </si>
  <si>
    <t>東京薬業健康保険組合</t>
    <rPh sb="0" eb="2">
      <t>トウキョウ</t>
    </rPh>
    <rPh sb="2" eb="4">
      <t>ヤクギョウ</t>
    </rPh>
    <rPh sb="4" eb="6">
      <t>ケンコウ</t>
    </rPh>
    <rPh sb="6" eb="8">
      <t>ホケン</t>
    </rPh>
    <rPh sb="8" eb="10">
      <t>クミアイ</t>
    </rPh>
    <phoneticPr fontId="17"/>
  </si>
  <si>
    <t>◆日中に連絡のとれる電話番号をご記入ください</t>
    <phoneticPr fontId="17"/>
  </si>
  <si>
    <t>　　　　　　※請求書記載内容に不備がある場合は返戻させていただくことがあります。</t>
    <rPh sb="7" eb="10">
      <t>セイキュウショ</t>
    </rPh>
    <rPh sb="10" eb="12">
      <t>キサイ</t>
    </rPh>
    <rPh sb="12" eb="14">
      <t>ナイヨウ</t>
    </rPh>
    <rPh sb="15" eb="17">
      <t>フビ</t>
    </rPh>
    <rPh sb="20" eb="22">
      <t>バアイ</t>
    </rPh>
    <rPh sb="23" eb="25">
      <t>ヘンレイ</t>
    </rPh>
    <phoneticPr fontId="17"/>
  </si>
  <si>
    <t>　　　　　　　 お送りいただく前に今一度ご確認ください。</t>
    <rPh sb="9" eb="10">
      <t>オク</t>
    </rPh>
    <rPh sb="15" eb="16">
      <t>マエ</t>
    </rPh>
    <rPh sb="17" eb="20">
      <t>イマイチド</t>
    </rPh>
    <rPh sb="21" eb="23">
      <t>カクニン</t>
    </rPh>
    <phoneticPr fontId="17"/>
  </si>
  <si>
    <t>請求の前にご確認ください</t>
    <rPh sb="0" eb="2">
      <t>セイキュウ</t>
    </rPh>
    <rPh sb="3" eb="4">
      <t>マエ</t>
    </rPh>
    <rPh sb="6" eb="8">
      <t>カクニン</t>
    </rPh>
    <phoneticPr fontId="23"/>
  </si>
  <si>
    <t>東振協の「インフルエンザ予防接種利用券」を使用した場合、
　　　　　　　　　　　　　　補助金の請求はできません！</t>
    <rPh sb="0" eb="3">
      <t>トウシンキョウ</t>
    </rPh>
    <rPh sb="12" eb="14">
      <t>ヨボウ</t>
    </rPh>
    <rPh sb="14" eb="16">
      <t>セッシュ</t>
    </rPh>
    <rPh sb="16" eb="18">
      <t>リヨウ</t>
    </rPh>
    <rPh sb="18" eb="19">
      <t>ケン</t>
    </rPh>
    <rPh sb="21" eb="23">
      <t>シヨウ</t>
    </rPh>
    <rPh sb="25" eb="27">
      <t>バアイ</t>
    </rPh>
    <rPh sb="43" eb="46">
      <t>ホジョキン</t>
    </rPh>
    <rPh sb="47" eb="49">
      <t>セイキュウ</t>
    </rPh>
    <phoneticPr fontId="23"/>
  </si>
  <si>
    <t>　東薬健保健康開発センター　予防課　TEL　03(3833)3272</t>
    <rPh sb="1" eb="3">
      <t>トウヤク</t>
    </rPh>
    <rPh sb="3" eb="5">
      <t>ケンポ</t>
    </rPh>
    <rPh sb="5" eb="7">
      <t>ケンコウ</t>
    </rPh>
    <rPh sb="7" eb="9">
      <t>カイハツ</t>
    </rPh>
    <rPh sb="14" eb="16">
      <t>ヨボウ</t>
    </rPh>
    <rPh sb="16" eb="17">
      <t>カ</t>
    </rPh>
    <phoneticPr fontId="17"/>
  </si>
  <si>
    <t>氏　　名</t>
    <rPh sb="0" eb="1">
      <t>シ</t>
    </rPh>
    <rPh sb="3" eb="4">
      <t>メイ</t>
    </rPh>
    <phoneticPr fontId="5"/>
  </si>
  <si>
    <t>　</t>
    <phoneticPr fontId="17"/>
  </si>
  <si>
    <t>1人あたり 1,500円　　当該年度の接種期間内　1回分限り</t>
    <rPh sb="27" eb="28">
      <t>ブン</t>
    </rPh>
    <phoneticPr fontId="17"/>
  </si>
  <si>
    <t>① インフルエンザ予防接種補助金請求書 （個人用）</t>
    <phoneticPr fontId="17"/>
  </si>
  <si>
    <t>② インフルエンザ予防接種代と記載されている領収書  のコピー</t>
    <phoneticPr fontId="17"/>
  </si>
  <si>
    <t>〒110-0015　東京都台東区東上野1-27-2　</t>
    <phoneticPr fontId="17"/>
  </si>
  <si>
    <t>インフルエンザ予防接種補助金請求に必要な書類以外は同封しないでください。</t>
    <phoneticPr fontId="17"/>
  </si>
  <si>
    <t>お問合せ先</t>
    <rPh sb="1" eb="3">
      <t>トイアワ</t>
    </rPh>
    <rPh sb="4" eb="5">
      <t>サキ</t>
    </rPh>
    <phoneticPr fontId="17"/>
  </si>
  <si>
    <t>東薬健保健康開発センター　予防課　☎　03（3833）3272　</t>
    <phoneticPr fontId="17"/>
  </si>
  <si>
    <t>別紙「 個人用 インフルエンザ予防接種補助金請求書の記入例」を参照。</t>
    <rPh sb="0" eb="2">
      <t>ベッシ</t>
    </rPh>
    <rPh sb="4" eb="7">
      <t>コジンヨウ</t>
    </rPh>
    <rPh sb="15" eb="17">
      <t>ヨボウ</t>
    </rPh>
    <rPh sb="17" eb="19">
      <t>セッシュ</t>
    </rPh>
    <rPh sb="19" eb="22">
      <t>ホジョキン</t>
    </rPh>
    <rPh sb="22" eb="25">
      <t>セイキュウショ</t>
    </rPh>
    <rPh sb="26" eb="28">
      <t>キニュウ</t>
    </rPh>
    <rPh sb="28" eb="29">
      <t>レイ</t>
    </rPh>
    <rPh sb="31" eb="33">
      <t>サンショウ</t>
    </rPh>
    <phoneticPr fontId="6"/>
  </si>
  <si>
    <t>　できます。合算しての請求はできません。</t>
    <phoneticPr fontId="17"/>
  </si>
  <si>
    <t>　　　　被保険者ご本人のみを請求する場合でも記入が必要です。</t>
    <rPh sb="14" eb="16">
      <t>セイキュウ</t>
    </rPh>
    <rPh sb="25" eb="27">
      <t>ヒツヨウ</t>
    </rPh>
    <phoneticPr fontId="17"/>
  </si>
  <si>
    <t xml:space="preserve">         　 必ずコピーを貼り付けてください。</t>
    <rPh sb="11" eb="12">
      <t>カナラ</t>
    </rPh>
    <rPh sb="17" eb="18">
      <t>ハ</t>
    </rPh>
    <rPh sb="19" eb="20">
      <t>ツ</t>
    </rPh>
    <phoneticPr fontId="17"/>
  </si>
  <si>
    <t xml:space="preserve">         ※領収書原本はセルフメディケーション税制の適用を受ける際に必要となる場合が</t>
    <rPh sb="10" eb="13">
      <t>リョウシュウショ</t>
    </rPh>
    <rPh sb="13" eb="15">
      <t>ゲンポン</t>
    </rPh>
    <rPh sb="27" eb="29">
      <t>ゼイセイ</t>
    </rPh>
    <rPh sb="30" eb="32">
      <t>テキヨウ</t>
    </rPh>
    <rPh sb="33" eb="34">
      <t>ウ</t>
    </rPh>
    <rPh sb="36" eb="37">
      <t>サイ</t>
    </rPh>
    <rPh sb="38" eb="40">
      <t>ヒツヨウ</t>
    </rPh>
    <phoneticPr fontId="17"/>
  </si>
  <si>
    <t>　　　　記載がない場合は、医療機関で追記してもらうか、インフルエンザの予防接種である</t>
    <rPh sb="4" eb="6">
      <t>キサイ</t>
    </rPh>
    <rPh sb="9" eb="11">
      <t>バアイ</t>
    </rPh>
    <rPh sb="13" eb="15">
      <t>イリョウ</t>
    </rPh>
    <rPh sb="15" eb="17">
      <t>キカン</t>
    </rPh>
    <rPh sb="18" eb="20">
      <t>ツイキ</t>
    </rPh>
    <rPh sb="35" eb="37">
      <t>ヨボウ</t>
    </rPh>
    <rPh sb="37" eb="39">
      <t>セッシュ</t>
    </rPh>
    <phoneticPr fontId="17"/>
  </si>
  <si>
    <t>　　　　ことがわかるもの（領収明細書、接種済証、母子手帳のコピーなど）を領収書と一緒</t>
    <rPh sb="13" eb="15">
      <t>リョウシュウ</t>
    </rPh>
    <rPh sb="15" eb="18">
      <t>メイサイショ</t>
    </rPh>
    <rPh sb="19" eb="21">
      <t>セッシュ</t>
    </rPh>
    <rPh sb="21" eb="22">
      <t>ズ</t>
    </rPh>
    <rPh sb="22" eb="23">
      <t>ショウ</t>
    </rPh>
    <rPh sb="24" eb="26">
      <t>ボシ</t>
    </rPh>
    <rPh sb="26" eb="28">
      <t>テチョウ</t>
    </rPh>
    <rPh sb="36" eb="39">
      <t>リョウシュウショ</t>
    </rPh>
    <rPh sb="40" eb="42">
      <t>イッショ</t>
    </rPh>
    <phoneticPr fontId="17"/>
  </si>
  <si>
    <t>　　　　に貼り付けてください。</t>
    <rPh sb="5" eb="6">
      <t>ハ</t>
    </rPh>
    <rPh sb="7" eb="8">
      <t>ツ</t>
    </rPh>
    <phoneticPr fontId="17"/>
  </si>
  <si>
    <t>　必ずお勤め先の健康保険事務担当者の方へご確認ください。</t>
    <phoneticPr fontId="17"/>
  </si>
  <si>
    <t>被保険者が被保険者本人と被扶養者の補助金を請求する際に使用します。</t>
    <phoneticPr fontId="17"/>
  </si>
  <si>
    <t>お送りいただく前にご確認ください</t>
    <rPh sb="1" eb="2">
      <t>オク</t>
    </rPh>
    <rPh sb="7" eb="8">
      <t>マエ</t>
    </rPh>
    <rPh sb="10" eb="12">
      <t>カクニン</t>
    </rPh>
    <phoneticPr fontId="17"/>
  </si>
  <si>
    <t>※必ず「のりしろ」上にのり付けし、はがれないように貼り付けてください。</t>
    <rPh sb="9" eb="10">
      <t>ジョウ</t>
    </rPh>
    <rPh sb="25" eb="26">
      <t>ハ</t>
    </rPh>
    <rPh sb="27" eb="28">
      <t>ツ</t>
    </rPh>
    <phoneticPr fontId="5"/>
  </si>
  <si>
    <t>次の①～②を揃えて下記請求先にご郵送ください。</t>
    <rPh sb="16" eb="18">
      <t>ユウソウ</t>
    </rPh>
    <phoneticPr fontId="17"/>
  </si>
  <si>
    <t>・振込通知書は当組合に登録されている被保険者ご本人の住所へお送りします。</t>
    <rPh sb="30" eb="31">
      <t>オク</t>
    </rPh>
    <phoneticPr fontId="17"/>
  </si>
  <si>
    <r>
      <t>　</t>
    </r>
    <r>
      <rPr>
        <b/>
        <sz val="14"/>
        <color indexed="8"/>
        <rFont val="ＭＳ Ｐゴシック"/>
        <family val="3"/>
        <charset val="128"/>
        <scheme val="minor"/>
      </rPr>
      <t>令和3年9月1日（水）～ 令和4年2月28日（月）</t>
    </r>
    <rPh sb="1" eb="3">
      <t>レイワ</t>
    </rPh>
    <rPh sb="4" eb="5">
      <t>ネン</t>
    </rPh>
    <rPh sb="10" eb="11">
      <t>スイ</t>
    </rPh>
    <rPh sb="14" eb="16">
      <t>レイワ</t>
    </rPh>
    <rPh sb="17" eb="18">
      <t>ネン</t>
    </rPh>
    <rPh sb="24" eb="25">
      <t>ゲツ</t>
    </rPh>
    <phoneticPr fontId="5"/>
  </si>
  <si>
    <r>
      <t>　接種の日に</t>
    </r>
    <r>
      <rPr>
        <u/>
        <sz val="11"/>
        <color indexed="8"/>
        <rFont val="ＭＳ Ｐゴシック"/>
        <family val="3"/>
        <charset val="128"/>
        <scheme val="minor"/>
      </rPr>
      <t>東京薬業健康保険組合の</t>
    </r>
    <r>
      <rPr>
        <sz val="11"/>
        <color indexed="8"/>
        <rFont val="ＭＳ Ｐゴシック"/>
        <family val="3"/>
        <charset val="128"/>
        <scheme val="minor"/>
      </rPr>
      <t>被保険者及び被扶養者の資格がある方。
   ※同居のご家族でも当組合の保険証をお持ちでない方や75歳以上の後期高齢者の方は
   　対象外です。</t>
    </r>
    <rPh sb="6" eb="8">
      <t>トウキョウ</t>
    </rPh>
    <rPh sb="8" eb="10">
      <t>ヤクギョウ</t>
    </rPh>
    <rPh sb="10" eb="12">
      <t>ケンコウ</t>
    </rPh>
    <rPh sb="12" eb="14">
      <t>ホケン</t>
    </rPh>
    <rPh sb="14" eb="16">
      <t>クミアイ</t>
    </rPh>
    <rPh sb="83" eb="86">
      <t>タイショウガイ</t>
    </rPh>
    <phoneticPr fontId="5"/>
  </si>
  <si>
    <r>
      <rPr>
        <b/>
        <sz val="11"/>
        <color indexed="8"/>
        <rFont val="ＭＳ Ｐゴシック"/>
        <family val="3"/>
        <charset val="128"/>
        <scheme val="minor"/>
      </rPr>
      <t>　</t>
    </r>
    <r>
      <rPr>
        <b/>
        <sz val="12"/>
        <color indexed="8"/>
        <rFont val="ＭＳ Ｐゴシック"/>
        <family val="3"/>
        <charset val="128"/>
        <scheme val="minor"/>
      </rPr>
      <t>1人あたり 1,500円　　当該年度の接種期間内　1回限り</t>
    </r>
    <r>
      <rPr>
        <b/>
        <sz val="11"/>
        <color indexed="8"/>
        <rFont val="ＭＳ Ｐゴシック"/>
        <family val="3"/>
        <charset val="128"/>
        <scheme val="minor"/>
      </rPr>
      <t xml:space="preserve">
</t>
    </r>
    <r>
      <rPr>
        <sz val="11"/>
        <color indexed="8"/>
        <rFont val="ＭＳ Ｐゴシック"/>
        <family val="3"/>
        <charset val="128"/>
        <scheme val="minor"/>
      </rPr>
      <t>　※医師の判断等で2回接種される場合は、1回目か2回目のいずれかの
　　接種分のみ請求いただけます（合算しての請求はできません）。
　※支払った額が補助金限度額に満たない場合は実費分のみのお支払いと
　　なります。また、他の制度（市区町村の支援券等）により補助を受ける
　　ことができる場合は、その補助制度が優先となります。</t>
    </r>
    <rPh sb="72" eb="74">
      <t>セイキュウ</t>
    </rPh>
    <rPh sb="126" eb="128">
      <t>シハラ</t>
    </rPh>
    <rPh sb="151" eb="153">
      <t>シエン</t>
    </rPh>
    <rPh sb="153" eb="154">
      <t>ケン</t>
    </rPh>
    <rPh sb="174" eb="176">
      <t>バアイ</t>
    </rPh>
    <phoneticPr fontId="6"/>
  </si>
  <si>
    <r>
      <t>　〒110-0015　東京都台東区東上野1-27-2　</t>
    </r>
    <r>
      <rPr>
        <sz val="11"/>
        <color indexed="8"/>
        <rFont val="ＭＳ Ｐゴシック"/>
        <family val="3"/>
        <charset val="128"/>
        <scheme val="minor"/>
      </rPr>
      <t xml:space="preserve">
　　　　　　　</t>
    </r>
    <r>
      <rPr>
        <u/>
        <sz val="11"/>
        <color indexed="8"/>
        <rFont val="ＭＳ Ｐゴシック"/>
        <family val="3"/>
        <charset val="128"/>
        <scheme val="minor"/>
      </rPr>
      <t>東薬健保健康開発センター　　</t>
    </r>
    <r>
      <rPr>
        <b/>
        <u/>
        <sz val="11"/>
        <color indexed="8"/>
        <rFont val="ＭＳ Ｐゴシック"/>
        <family val="3"/>
        <charset val="128"/>
        <scheme val="minor"/>
      </rPr>
      <t>インフルエンザ補助金　係</t>
    </r>
    <r>
      <rPr>
        <sz val="11"/>
        <color indexed="8"/>
        <rFont val="ＭＳ Ｐゴシック"/>
        <family val="3"/>
        <charset val="128"/>
        <scheme val="minor"/>
      </rPr>
      <t xml:space="preserve">
　※インフルエンザ予防接種補助金請求に必要な書類以外は同封しないでください。</t>
    </r>
    <rPh sb="11" eb="13">
      <t>トウキョウ</t>
    </rPh>
    <rPh sb="13" eb="14">
      <t>ト</t>
    </rPh>
    <rPh sb="14" eb="17">
      <t>タイトウク</t>
    </rPh>
    <rPh sb="17" eb="18">
      <t>ヒガシ</t>
    </rPh>
    <rPh sb="18" eb="20">
      <t>ウエノ</t>
    </rPh>
    <rPh sb="71" eb="73">
      <t>ヨボウ</t>
    </rPh>
    <rPh sb="73" eb="75">
      <t>セッシュ</t>
    </rPh>
    <rPh sb="75" eb="78">
      <t>ホジョキン</t>
    </rPh>
    <rPh sb="78" eb="80">
      <t>セイキュウ</t>
    </rPh>
    <rPh sb="81" eb="83">
      <t>ヒツヨウ</t>
    </rPh>
    <rPh sb="84" eb="86">
      <t>ショルイ</t>
    </rPh>
    <rPh sb="86" eb="88">
      <t>イガイ</t>
    </rPh>
    <rPh sb="89" eb="91">
      <t>ドウフウ</t>
    </rPh>
    <phoneticPr fontId="6"/>
  </si>
  <si>
    <r>
      <t>※接種日に</t>
    </r>
    <r>
      <rPr>
        <b/>
        <u/>
        <sz val="9"/>
        <color theme="1"/>
        <rFont val="ＭＳ Ｐゴシック"/>
        <family val="3"/>
        <charset val="128"/>
        <scheme val="minor"/>
      </rPr>
      <t>当組合の被保険者・被扶養者の資格がある方</t>
    </r>
    <r>
      <rPr>
        <b/>
        <sz val="9"/>
        <color theme="1"/>
        <rFont val="ＭＳ Ｐゴシック"/>
        <family val="3"/>
        <charset val="128"/>
        <scheme val="minor"/>
      </rPr>
      <t>に限ります。</t>
    </r>
    <rPh sb="3" eb="4">
      <t>ヒ</t>
    </rPh>
    <phoneticPr fontId="17"/>
  </si>
  <si>
    <r>
      <rPr>
        <b/>
        <u/>
        <sz val="18"/>
        <rFont val="ＭＳ Ｐゴシック"/>
        <family val="3"/>
        <charset val="128"/>
        <scheme val="minor"/>
      </rPr>
      <t>領収書コピー</t>
    </r>
    <r>
      <rPr>
        <b/>
        <sz val="18"/>
        <rFont val="ＭＳ Ｐゴシック"/>
        <family val="3"/>
        <charset val="128"/>
        <scheme val="minor"/>
      </rPr>
      <t>を貼付してください。</t>
    </r>
    <rPh sb="0" eb="3">
      <t>リョウシュウショ</t>
    </rPh>
    <rPh sb="7" eb="9">
      <t>チョウフ</t>
    </rPh>
    <phoneticPr fontId="17"/>
  </si>
  <si>
    <r>
      <t xml:space="preserve">         　 ありますが、</t>
    </r>
    <r>
      <rPr>
        <u/>
        <sz val="11"/>
        <rFont val="ＭＳ Ｐゴシック"/>
        <family val="3"/>
        <charset val="128"/>
        <scheme val="minor"/>
      </rPr>
      <t>こちらに貼ってしまうとお返しすることができません。</t>
    </r>
    <rPh sb="21" eb="22">
      <t>ハ</t>
    </rPh>
    <rPh sb="29" eb="30">
      <t>カエ</t>
    </rPh>
    <phoneticPr fontId="17"/>
  </si>
  <si>
    <t>・ 医師の判断等で2回接種される場合は、1回目か2回目いずれかの接種分のみ請求することが</t>
    <phoneticPr fontId="17"/>
  </si>
  <si>
    <t>・ 在職の被保険者の方は、お勤め先で請求方法が指定されている可能性があります。</t>
    <phoneticPr fontId="17"/>
  </si>
  <si>
    <t>　　　  重複支給が判明した場合、補助額を返還していただくこととなります。</t>
    <phoneticPr fontId="17"/>
  </si>
  <si>
    <t>・請求期限を過ぎたものにつきましては、補助金をお支払いすることができない場合がございます</t>
    <phoneticPr fontId="17"/>
  </si>
  <si>
    <t>　ので、あらかじめご了承ください。</t>
    <phoneticPr fontId="17"/>
  </si>
  <si>
    <r>
      <rPr>
        <sz val="9"/>
        <color indexed="8"/>
        <rFont val="ＭＳ Ｐゴシック"/>
        <family val="3"/>
        <charset val="128"/>
        <scheme val="minor"/>
      </rPr>
      <t xml:space="preserve">　　　　　　　　　　　　　　　　　  　　  　　　　　　　　 </t>
    </r>
    <r>
      <rPr>
        <b/>
        <sz val="10"/>
        <color indexed="8"/>
        <rFont val="ＭＳ Ｐゴシック"/>
        <family val="3"/>
        <charset val="128"/>
        <scheme val="minor"/>
      </rPr>
      <t>東  京  薬  業  健  康  保  険  組  合</t>
    </r>
    <r>
      <rPr>
        <sz val="6"/>
        <color indexed="8"/>
        <rFont val="ＭＳ Ｐゴシック"/>
        <family val="3"/>
        <charset val="128"/>
        <scheme val="minor"/>
      </rPr>
      <t xml:space="preserve">
　　　　　　　　　　　　　　　　　　　　　　　　　　　</t>
    </r>
    <r>
      <rPr>
        <b/>
        <sz val="18"/>
        <color indexed="8"/>
        <rFont val="HGS創英角ｺﾞｼｯｸUB"/>
        <family val="3"/>
        <charset val="128"/>
      </rPr>
      <t xml:space="preserve">インフルエンザ予防接種補助金請求書 </t>
    </r>
    <rPh sb="32" eb="33">
      <t>ヒガシ</t>
    </rPh>
    <rPh sb="35" eb="36">
      <t>キョウ</t>
    </rPh>
    <rPh sb="38" eb="39">
      <t>クスリ</t>
    </rPh>
    <rPh sb="41" eb="42">
      <t>ギョウ</t>
    </rPh>
    <rPh sb="44" eb="45">
      <t>ケン</t>
    </rPh>
    <rPh sb="47" eb="48">
      <t>ヤスシ</t>
    </rPh>
    <rPh sb="50" eb="51">
      <t>タモツ</t>
    </rPh>
    <rPh sb="53" eb="54">
      <t>ケン</t>
    </rPh>
    <rPh sb="56" eb="57">
      <t>クミ</t>
    </rPh>
    <rPh sb="59" eb="60">
      <t>ゴウ</t>
    </rPh>
    <rPh sb="95" eb="97">
      <t>ヨボウ</t>
    </rPh>
    <rPh sb="97" eb="99">
      <t>セッシュ</t>
    </rPh>
    <rPh sb="99" eb="100">
      <t>ホ</t>
    </rPh>
    <rPh sb="100" eb="101">
      <t>スケ</t>
    </rPh>
    <rPh sb="101" eb="102">
      <t>キン</t>
    </rPh>
    <rPh sb="102" eb="103">
      <t>ショウ</t>
    </rPh>
    <rPh sb="103" eb="104">
      <t>モトム</t>
    </rPh>
    <rPh sb="104" eb="105">
      <t>ショ</t>
    </rPh>
    <phoneticPr fontId="5"/>
  </si>
  <si>
    <t>・ 支払った額が補助金限度額に満たない場合は、実費分のみお支払いします。</t>
    <phoneticPr fontId="17"/>
  </si>
  <si>
    <t>のりしろ</t>
    <phoneticPr fontId="5"/>
  </si>
  <si>
    <t>対象接種期間</t>
    <phoneticPr fontId="5"/>
  </si>
  <si>
    <t>対象者</t>
    <phoneticPr fontId="5"/>
  </si>
  <si>
    <t>　 当請求書にご記入いただいた皆様の個人情報は、 この補助金をお支払いする目的のために使用し、 他の目的には</t>
    <phoneticPr fontId="17"/>
  </si>
  <si>
    <t xml:space="preserve">   一切使用いたしません。</t>
    <phoneticPr fontId="17"/>
  </si>
  <si>
    <t>・対象期間中に１人あたり１回分限り、1,500円を上限としてお支払いします。2回接種された場合の合算請求はできません。</t>
    <rPh sb="14" eb="15">
      <t>ブン</t>
    </rPh>
    <rPh sb="15" eb="16">
      <t>カギ</t>
    </rPh>
    <phoneticPr fontId="17"/>
  </si>
  <si>
    <t>※ 所定の貼付用紙に貼り付けてください。</t>
    <phoneticPr fontId="17"/>
  </si>
  <si>
    <r>
      <t>接種当日に</t>
    </r>
    <r>
      <rPr>
        <b/>
        <u/>
        <sz val="13"/>
        <color theme="1"/>
        <rFont val="ＭＳ Ｐゴシック"/>
        <family val="3"/>
        <charset val="128"/>
        <scheme val="minor"/>
      </rPr>
      <t>東京薬業健康保険組合の</t>
    </r>
    <r>
      <rPr>
        <b/>
        <sz val="13"/>
        <color theme="1"/>
        <rFont val="ＭＳ Ｐゴシック"/>
        <family val="3"/>
        <charset val="128"/>
        <scheme val="minor"/>
      </rPr>
      <t>被保険者及び被扶養者の資格がある方</t>
    </r>
    <rPh sb="2" eb="3">
      <t>トウ</t>
    </rPh>
    <phoneticPr fontId="17"/>
  </si>
  <si>
    <r>
      <t xml:space="preserve">　　　 </t>
    </r>
    <r>
      <rPr>
        <b/>
        <sz val="11"/>
        <rFont val="ＭＳ Ｐゴシック"/>
        <family val="3"/>
        <charset val="128"/>
        <scheme val="minor"/>
      </rPr>
      <t>東振協の利用券を使用して接種を受けていませんか?</t>
    </r>
    <rPh sb="4" eb="7">
      <t>トウシンキョウ</t>
    </rPh>
    <rPh sb="8" eb="10">
      <t>リヨウ</t>
    </rPh>
    <rPh sb="10" eb="11">
      <t>ケン</t>
    </rPh>
    <rPh sb="12" eb="14">
      <t>シヨウ</t>
    </rPh>
    <rPh sb="16" eb="18">
      <t>セッシュ</t>
    </rPh>
    <rPh sb="19" eb="20">
      <t>ウ</t>
    </rPh>
    <phoneticPr fontId="17"/>
  </si>
  <si>
    <t>　   　「2.請求する方をご記入ください」欄は記入されていますか?</t>
    <rPh sb="8" eb="10">
      <t>セイキュウ</t>
    </rPh>
    <rPh sb="12" eb="13">
      <t>ホウ</t>
    </rPh>
    <rPh sb="15" eb="17">
      <t>キニュウ</t>
    </rPh>
    <rPh sb="24" eb="26">
      <t>キニュウ</t>
    </rPh>
    <phoneticPr fontId="17"/>
  </si>
  <si>
    <r>
      <t>　　　 領収書に</t>
    </r>
    <r>
      <rPr>
        <u/>
        <sz val="11"/>
        <rFont val="ＭＳ Ｐゴシック"/>
        <family val="3"/>
        <charset val="128"/>
        <scheme val="minor"/>
      </rPr>
      <t>「インフルエンザ予防接種代」</t>
    </r>
    <r>
      <rPr>
        <sz val="11"/>
        <rFont val="ＭＳ Ｐゴシック"/>
        <family val="3"/>
        <charset val="128"/>
        <scheme val="minor"/>
      </rPr>
      <t>と記載されていますか?</t>
    </r>
    <rPh sb="4" eb="7">
      <t>リョウシュウショ</t>
    </rPh>
    <rPh sb="16" eb="18">
      <t>ヨボウ</t>
    </rPh>
    <rPh sb="18" eb="20">
      <t>セッシュ</t>
    </rPh>
    <rPh sb="20" eb="21">
      <t>ダイ</t>
    </rPh>
    <rPh sb="23" eb="25">
      <t>キサイ</t>
    </rPh>
    <phoneticPr fontId="17"/>
  </si>
  <si>
    <t>請求書送付先…〒　　　　東京都台東区東上野1丁目 番2号　東薬健保健康開発センター　インフルエンザ予防接種補助金　係</t>
    <rPh sb="0" eb="3">
      <t>セイキュウショ</t>
    </rPh>
    <rPh sb="3" eb="6">
      <t>ソウフサキ</t>
    </rPh>
    <rPh sb="12" eb="15">
      <t>トウキョウト</t>
    </rPh>
    <rPh sb="15" eb="18">
      <t>タイトウク</t>
    </rPh>
    <rPh sb="18" eb="21">
      <t>ヒガシウエノ</t>
    </rPh>
    <rPh sb="22" eb="24">
      <t>チョウメ</t>
    </rPh>
    <rPh sb="25" eb="26">
      <t>バン</t>
    </rPh>
    <rPh sb="27" eb="28">
      <t>ゴウ</t>
    </rPh>
    <rPh sb="29" eb="31">
      <t>トウヤク</t>
    </rPh>
    <rPh sb="31" eb="33">
      <t>ケンポ</t>
    </rPh>
    <rPh sb="33" eb="35">
      <t>ケンコウ</t>
    </rPh>
    <rPh sb="35" eb="37">
      <t>カイハツ</t>
    </rPh>
    <rPh sb="49" eb="51">
      <t>ヨボウ</t>
    </rPh>
    <rPh sb="51" eb="53">
      <t>セッシュ</t>
    </rPh>
    <rPh sb="53" eb="56">
      <t>ホジョキン</t>
    </rPh>
    <rPh sb="57" eb="58">
      <t>カカリ</t>
    </rPh>
    <phoneticPr fontId="17"/>
  </si>
  <si>
    <t>　　るもの（領収明細書、接種済証、母子手帳のコピーなど）を領収書と一緒に貼り付けてください。</t>
    <rPh sb="36" eb="37">
      <t>ハ</t>
    </rPh>
    <rPh sb="38" eb="39">
      <t>ツ</t>
    </rPh>
    <phoneticPr fontId="17"/>
  </si>
  <si>
    <t>　  インフルエンザ予防接種代の記載がない場合は、医療機関で追記してもらうか、そのことがわか</t>
    <rPh sb="10" eb="12">
      <t>ヨボウ</t>
    </rPh>
    <rPh sb="12" eb="14">
      <t>セッシュ</t>
    </rPh>
    <rPh sb="14" eb="15">
      <t>ダイ</t>
    </rPh>
    <phoneticPr fontId="17"/>
  </si>
  <si>
    <t>・東振協の契約医療機関で利用券を使用して接種を受けた方は、当組合の補助額がすでに差し引かれているため</t>
    <rPh sb="5" eb="7">
      <t>ケイヤク</t>
    </rPh>
    <rPh sb="7" eb="9">
      <t>イリョウ</t>
    </rPh>
    <rPh sb="9" eb="11">
      <t>キカン</t>
    </rPh>
    <rPh sb="20" eb="22">
      <t>セッシュ</t>
    </rPh>
    <rPh sb="23" eb="24">
      <t>ウ</t>
    </rPh>
    <rPh sb="26" eb="27">
      <t>カタ</t>
    </rPh>
    <phoneticPr fontId="17"/>
  </si>
  <si>
    <r>
      <rPr>
        <sz val="11"/>
        <rFont val="ＭＳ Ｐゴシック"/>
        <family val="3"/>
        <charset val="128"/>
        <scheme val="minor"/>
      </rPr>
      <t xml:space="preserve">・ </t>
    </r>
    <r>
      <rPr>
        <u/>
        <sz val="11"/>
        <rFont val="ＭＳ Ｐゴシック"/>
        <family val="3"/>
        <charset val="128"/>
        <scheme val="minor"/>
      </rPr>
      <t>東振協の契約医療機関で利用券を使用して接種を受けた方は、当組合の補助額がすでに</t>
    </r>
    <rPh sb="6" eb="8">
      <t>ケイヤク</t>
    </rPh>
    <rPh sb="8" eb="10">
      <t>イリョウ</t>
    </rPh>
    <rPh sb="10" eb="12">
      <t>キカン</t>
    </rPh>
    <rPh sb="21" eb="23">
      <t>セッシュ</t>
    </rPh>
    <rPh sb="24" eb="25">
      <t>ウ</t>
    </rPh>
    <phoneticPr fontId="17"/>
  </si>
  <si>
    <r>
      <rPr>
        <sz val="11"/>
        <rFont val="ＭＳ Ｐゴシック"/>
        <family val="3"/>
        <charset val="128"/>
        <scheme val="minor"/>
      </rPr>
      <t>　</t>
    </r>
    <r>
      <rPr>
        <u/>
        <sz val="11"/>
        <rFont val="ＭＳ Ｐゴシック"/>
        <family val="3"/>
        <charset val="128"/>
        <scheme val="minor"/>
      </rPr>
      <t>差し引かれているため、請求できません。</t>
    </r>
    <phoneticPr fontId="17"/>
  </si>
  <si>
    <t>　　　  この場合、当組合の補助額がすでに差し引かれているため補助金の請求はできません。　</t>
    <phoneticPr fontId="17"/>
  </si>
  <si>
    <r>
      <rPr>
        <b/>
        <sz val="10"/>
        <color theme="0"/>
        <rFont val="ＭＳ Ｐゴシック"/>
        <family val="3"/>
        <charset val="128"/>
        <scheme val="minor"/>
      </rPr>
      <t>・</t>
    </r>
    <r>
      <rPr>
        <b/>
        <sz val="10"/>
        <color theme="1"/>
        <rFont val="ＭＳ Ｐゴシック"/>
        <family val="3"/>
        <charset val="128"/>
        <scheme val="minor"/>
      </rPr>
      <t>補助金の請</t>
    </r>
    <r>
      <rPr>
        <b/>
        <sz val="10"/>
        <rFont val="ＭＳ Ｐゴシック"/>
        <family val="3"/>
        <charset val="128"/>
        <scheme val="minor"/>
      </rPr>
      <t>求はできません。重複支給が判明した場合、補助額を返還していただくこととなります。</t>
    </r>
    <rPh sb="1" eb="4">
      <t>ホジョキン</t>
    </rPh>
    <phoneticPr fontId="17"/>
  </si>
  <si>
    <t>補助金限度額</t>
    <phoneticPr fontId="6"/>
  </si>
  <si>
    <r>
      <t xml:space="preserve">　  </t>
    </r>
    <r>
      <rPr>
        <u/>
        <sz val="11"/>
        <color theme="1"/>
        <rFont val="ＭＳ Ｐゴシック"/>
        <family val="3"/>
        <charset val="128"/>
        <scheme val="minor"/>
      </rPr>
      <t>領収書の原本を提出いただいた場合、返却はできません。</t>
    </r>
    <phoneticPr fontId="17"/>
  </si>
  <si>
    <t xml:space="preserve">　 </t>
    <phoneticPr fontId="17"/>
  </si>
  <si>
    <t>・厚生労働省で承認されていないインフルエンザ予防ワクチンは補助の対象外です。</t>
    <rPh sb="7" eb="9">
      <t>ショウニン</t>
    </rPh>
    <phoneticPr fontId="17"/>
  </si>
  <si>
    <t>・ 厚生労働省で承認されていないインフルエンザ予防ワクチンは補助の対象外です。</t>
    <rPh sb="8" eb="10">
      <t>ショウニン</t>
    </rPh>
    <phoneticPr fontId="17"/>
  </si>
  <si>
    <t>すでに当組合の補助額が差し引かれているため、補助金の請求はできません。</t>
    <rPh sb="7" eb="9">
      <t>ホジョ</t>
    </rPh>
    <rPh sb="9" eb="10">
      <t>ガク</t>
    </rPh>
    <rPh sb="11" eb="12">
      <t>サ</t>
    </rPh>
    <rPh sb="13" eb="14">
      <t>ヒ</t>
    </rPh>
    <rPh sb="22" eb="25">
      <t>ホジョキン</t>
    </rPh>
    <rPh sb="26" eb="28">
      <t>セイキュウ</t>
    </rPh>
    <phoneticPr fontId="23"/>
  </si>
  <si>
    <t>東振協の契約医療機関で「インフルエンザ予防接種利用券」を使用してインフルエンザ予防接種を受けた方は、</t>
    <rPh sb="0" eb="3">
      <t>トウシンキョウ</t>
    </rPh>
    <rPh sb="4" eb="6">
      <t>ケイヤク</t>
    </rPh>
    <rPh sb="6" eb="8">
      <t>イリョウ</t>
    </rPh>
    <rPh sb="8" eb="10">
      <t>キカン</t>
    </rPh>
    <rPh sb="19" eb="21">
      <t>ヨボウ</t>
    </rPh>
    <rPh sb="21" eb="23">
      <t>セッシュ</t>
    </rPh>
    <rPh sb="23" eb="25">
      <t>リヨウ</t>
    </rPh>
    <rPh sb="25" eb="26">
      <t>ケン</t>
    </rPh>
    <rPh sb="28" eb="30">
      <t>シヨウ</t>
    </rPh>
    <rPh sb="39" eb="41">
      <t>ヨボウ</t>
    </rPh>
    <rPh sb="41" eb="43">
      <t>セッシュ</t>
    </rPh>
    <phoneticPr fontId="23"/>
  </si>
  <si>
    <t>重複支給が判明した場合は、補助額を返還していただくこととなります。</t>
    <phoneticPr fontId="17"/>
  </si>
  <si>
    <r>
      <rPr>
        <b/>
        <sz val="12"/>
        <color rgb="FFC00000"/>
        <rFont val="ＭＳ Ｐゴシック"/>
        <family val="3"/>
        <charset val="128"/>
        <scheme val="minor"/>
      </rPr>
      <t>※</t>
    </r>
    <r>
      <rPr>
        <b/>
        <u/>
        <sz val="12"/>
        <color rgb="FFC00000"/>
        <rFont val="ＭＳ Ｐゴシック"/>
        <family val="3"/>
        <charset val="128"/>
        <scheme val="minor"/>
      </rPr>
      <t>東振協の契約医療機関で利用券を使用して接種を受けた方は請求できません</t>
    </r>
    <r>
      <rPr>
        <b/>
        <sz val="12"/>
        <color rgb="FFC00000"/>
        <rFont val="ＭＳ Ｐゴシック"/>
        <family val="3"/>
        <charset val="128"/>
        <scheme val="minor"/>
      </rPr>
      <t>。</t>
    </r>
    <rPh sb="1" eb="4">
      <t>トウシンキョウ</t>
    </rPh>
    <rPh sb="5" eb="7">
      <t>ケイヤク</t>
    </rPh>
    <rPh sb="7" eb="9">
      <t>イリョウ</t>
    </rPh>
    <rPh sb="9" eb="11">
      <t>キカン</t>
    </rPh>
    <rPh sb="12" eb="14">
      <t>リヨウ</t>
    </rPh>
    <rPh sb="14" eb="15">
      <t>ケン</t>
    </rPh>
    <rPh sb="16" eb="18">
      <t>シヨウ</t>
    </rPh>
    <rPh sb="20" eb="22">
      <t>セッシュ</t>
    </rPh>
    <rPh sb="23" eb="24">
      <t>ウ</t>
    </rPh>
    <rPh sb="26" eb="27">
      <t>カタ</t>
    </rPh>
    <phoneticPr fontId="17"/>
  </si>
  <si>
    <r>
      <t xml:space="preserve">◆ </t>
    </r>
    <r>
      <rPr>
        <b/>
        <u/>
        <sz val="12"/>
        <color theme="1"/>
        <rFont val="ＭＳ Ｐゴシック"/>
        <family val="3"/>
        <charset val="128"/>
        <scheme val="minor"/>
      </rPr>
      <t>被保険者</t>
    </r>
    <r>
      <rPr>
        <b/>
        <u/>
        <sz val="16"/>
        <rFont val="ＭＳ Ｐゴシック"/>
        <family val="3"/>
        <charset val="128"/>
        <scheme val="minor"/>
      </rPr>
      <t>本人</t>
    </r>
    <r>
      <rPr>
        <b/>
        <u/>
        <sz val="12"/>
        <color theme="1"/>
        <rFont val="ＭＳ Ｐゴシック"/>
        <family val="3"/>
        <charset val="128"/>
        <scheme val="minor"/>
      </rPr>
      <t>の氏名</t>
    </r>
    <r>
      <rPr>
        <b/>
        <sz val="12"/>
        <color theme="1"/>
        <rFont val="ＭＳ Ｐゴシック"/>
        <family val="3"/>
        <charset val="128"/>
        <scheme val="minor"/>
      </rPr>
      <t>と生年月日をご記入ください</t>
    </r>
    <phoneticPr fontId="17"/>
  </si>
  <si>
    <r>
      <t xml:space="preserve">◆ </t>
    </r>
    <r>
      <rPr>
        <b/>
        <u/>
        <sz val="12"/>
        <color theme="1"/>
        <rFont val="ＭＳ Ｐゴシック"/>
        <family val="3"/>
        <charset val="128"/>
        <scheme val="minor"/>
      </rPr>
      <t>被保険者</t>
    </r>
    <r>
      <rPr>
        <b/>
        <u/>
        <sz val="16"/>
        <color theme="1"/>
        <rFont val="ＭＳ Ｐゴシック"/>
        <family val="3"/>
        <charset val="128"/>
        <scheme val="minor"/>
      </rPr>
      <t>本人</t>
    </r>
    <r>
      <rPr>
        <b/>
        <u/>
        <sz val="12"/>
        <color theme="1"/>
        <rFont val="ＭＳ Ｐゴシック"/>
        <family val="3"/>
        <charset val="128"/>
        <scheme val="minor"/>
      </rPr>
      <t>名義の振込口座</t>
    </r>
    <r>
      <rPr>
        <b/>
        <sz val="12"/>
        <color theme="1"/>
        <rFont val="ＭＳ Ｐゴシック"/>
        <family val="3"/>
        <charset val="128"/>
        <scheme val="minor"/>
      </rPr>
      <t>をご記入ください</t>
    </r>
    <rPh sb="2" eb="6">
      <t>ヒホケンシャ</t>
    </rPh>
    <rPh sb="6" eb="8">
      <t>ホンニン</t>
    </rPh>
    <rPh sb="8" eb="10">
      <t>メイギ</t>
    </rPh>
    <rPh sb="11" eb="13">
      <t>フリコミ</t>
    </rPh>
    <rPh sb="13" eb="15">
      <t>コウザ</t>
    </rPh>
    <rPh sb="17" eb="19">
      <t>キニュウ</t>
    </rPh>
    <phoneticPr fontId="17"/>
  </si>
  <si>
    <t>◎請求期限：令和7年3月10日（月）必着</t>
    <rPh sb="16" eb="17">
      <t>ゲツ</t>
    </rPh>
    <phoneticPr fontId="17"/>
  </si>
  <si>
    <r>
      <rPr>
        <b/>
        <sz val="11"/>
        <color theme="1"/>
        <rFont val="ＭＳ Ｐゴシック"/>
        <family val="3"/>
        <charset val="128"/>
        <scheme val="minor"/>
      </rPr>
      <t>■ご注意ください■　対象接種期間：令和6年9月1日（日）～令和7年2月28日（金）</t>
    </r>
    <r>
      <rPr>
        <sz val="10"/>
        <color theme="1"/>
        <rFont val="ＭＳ Ｐゴシック"/>
        <family val="3"/>
        <charset val="128"/>
        <scheme val="minor"/>
      </rPr>
      <t xml:space="preserve">
</t>
    </r>
    <rPh sb="26" eb="27">
      <t>ニチ</t>
    </rPh>
    <rPh sb="39" eb="40">
      <t>キン</t>
    </rPh>
    <phoneticPr fontId="17"/>
  </si>
  <si>
    <t>令和7年3月10日（月）　必着　</t>
    <rPh sb="10" eb="11">
      <t>ゲツ</t>
    </rPh>
    <phoneticPr fontId="17"/>
  </si>
  <si>
    <r>
      <t>　　 　「１.被保険者記入欄」の氏名は</t>
    </r>
    <r>
      <rPr>
        <u/>
        <sz val="11"/>
        <rFont val="ＭＳ Ｐゴシック"/>
        <family val="3"/>
        <charset val="128"/>
        <scheme val="minor"/>
      </rPr>
      <t>被保険者(本人)</t>
    </r>
    <r>
      <rPr>
        <sz val="11"/>
        <rFont val="ＭＳ Ｐゴシック"/>
        <family val="3"/>
        <charset val="128"/>
        <scheme val="minor"/>
      </rPr>
      <t>の情報が記入されていますか?</t>
    </r>
    <rPh sb="7" eb="11">
      <t>ヒホケンシャ</t>
    </rPh>
    <rPh sb="11" eb="13">
      <t>キニュウ</t>
    </rPh>
    <rPh sb="13" eb="14">
      <t>ラン</t>
    </rPh>
    <rPh sb="16" eb="18">
      <t>シメイ</t>
    </rPh>
    <rPh sb="19" eb="23">
      <t>ヒホケンシャ</t>
    </rPh>
    <rPh sb="24" eb="26">
      <t>ホンニン</t>
    </rPh>
    <rPh sb="28" eb="30">
      <t>ジョウホウ</t>
    </rPh>
    <rPh sb="31" eb="33">
      <t>キニュウ</t>
    </rPh>
    <phoneticPr fontId="17"/>
  </si>
  <si>
    <t>・ 他の制度（自治体等）の補助を受けた方は、補助後の実費払額が対象となります。</t>
    <rPh sb="7" eb="10">
      <t>ジチタイ</t>
    </rPh>
    <rPh sb="19" eb="20">
      <t>カタ</t>
    </rPh>
    <rPh sb="22" eb="24">
      <t>ホジョ</t>
    </rPh>
    <rPh sb="24" eb="25">
      <t>ゴ</t>
    </rPh>
    <rPh sb="26" eb="30">
      <t>ジッピハライガク</t>
    </rPh>
    <rPh sb="31" eb="33">
      <t>タイショウ</t>
    </rPh>
    <phoneticPr fontId="17"/>
  </si>
  <si>
    <r>
      <t>　　　 領収書の</t>
    </r>
    <r>
      <rPr>
        <u/>
        <sz val="11"/>
        <rFont val="ＭＳ Ｐゴシック"/>
        <family val="3"/>
        <charset val="128"/>
        <scheme val="minor"/>
      </rPr>
      <t>接種者氏名・接種日・費用・医療機関名・領収印</t>
    </r>
    <r>
      <rPr>
        <sz val="11"/>
        <rFont val="ＭＳ Ｐゴシック"/>
        <family val="3"/>
        <charset val="128"/>
        <scheme val="minor"/>
      </rPr>
      <t>は鮮明ですか?</t>
    </r>
    <rPh sb="4" eb="7">
      <t>リョウシュウショ</t>
    </rPh>
    <rPh sb="8" eb="11">
      <t>セッシュシャ</t>
    </rPh>
    <rPh sb="11" eb="12">
      <t>シ</t>
    </rPh>
    <rPh sb="12" eb="13">
      <t>メイ</t>
    </rPh>
    <rPh sb="14" eb="16">
      <t>セッシュ</t>
    </rPh>
    <rPh sb="16" eb="17">
      <t>ビ</t>
    </rPh>
    <rPh sb="18" eb="20">
      <t>ヒヨウ</t>
    </rPh>
    <rPh sb="21" eb="23">
      <t>イリョウ</t>
    </rPh>
    <rPh sb="23" eb="25">
      <t>キカン</t>
    </rPh>
    <rPh sb="25" eb="26">
      <t>メイ</t>
    </rPh>
    <rPh sb="27" eb="29">
      <t>リョウシュウ</t>
    </rPh>
    <rPh sb="29" eb="30">
      <t>イン</t>
    </rPh>
    <rPh sb="31" eb="33">
      <t>センメイ</t>
    </rPh>
    <phoneticPr fontId="17"/>
  </si>
  <si>
    <t>令和6年9月1日（日）  ～  令和7年2月28日（金）</t>
    <rPh sb="9" eb="10">
      <t>ニチ</t>
    </rPh>
    <rPh sb="26" eb="27">
      <t>キン</t>
    </rPh>
    <phoneticPr fontId="17"/>
  </si>
  <si>
    <r>
      <rPr>
        <b/>
        <sz val="15"/>
        <color indexed="9"/>
        <rFont val="ＭＳ Ｐゴシック"/>
        <family val="3"/>
        <charset val="128"/>
        <scheme val="minor"/>
      </rPr>
      <t>２. 請求対象者欄</t>
    </r>
    <r>
      <rPr>
        <b/>
        <sz val="11"/>
        <color indexed="9"/>
        <rFont val="ＭＳ Ｐゴシック"/>
        <family val="3"/>
        <charset val="128"/>
        <scheme val="minor"/>
      </rPr>
      <t>…</t>
    </r>
    <rPh sb="3" eb="5">
      <t>セイキュウ</t>
    </rPh>
    <rPh sb="5" eb="8">
      <t>タイショウシャ</t>
    </rPh>
    <rPh sb="8" eb="9">
      <t>ラン</t>
    </rPh>
    <phoneticPr fontId="5"/>
  </si>
  <si>
    <t>被保険者ご本人様のみを請求する場合でも記入が必要です。
対象者全員が同じ記号番号か確認してください。</t>
    <phoneticPr fontId="17"/>
  </si>
  <si>
    <t>カナ氏名
(口座名義)</t>
    <rPh sb="2" eb="4">
      <t>シメイ</t>
    </rPh>
    <rPh sb="6" eb="8">
      <t>コウザ</t>
    </rPh>
    <rPh sb="8" eb="10">
      <t>メイギ</t>
    </rPh>
    <phoneticPr fontId="17"/>
  </si>
  <si>
    <t>★</t>
    <phoneticPr fontId="17"/>
  </si>
  <si>
    <t xml:space="preserve"> 　上記のカナ氏名が口座名義となります。口座名義が旧姓やアルファベットの場合のみ★欄にご記入ください。</t>
    <rPh sb="2" eb="4">
      <t>ジョウキ</t>
    </rPh>
    <rPh sb="7" eb="9">
      <t>シメイ</t>
    </rPh>
    <rPh sb="20" eb="24">
      <t>コウザメイギ</t>
    </rPh>
    <rPh sb="36" eb="38">
      <t>バアイ</t>
    </rPh>
    <rPh sb="41" eb="42">
      <t>ラン</t>
    </rPh>
    <rPh sb="44" eb="46">
      <t>キニュウ</t>
    </rPh>
    <phoneticPr fontId="17"/>
  </si>
  <si>
    <r>
      <rPr>
        <b/>
        <sz val="15"/>
        <color indexed="9"/>
        <rFont val="ＭＳ Ｐゴシック"/>
        <family val="3"/>
        <charset val="128"/>
        <scheme val="minor"/>
      </rPr>
      <t>1. 被保険者(本人)記入欄</t>
    </r>
    <r>
      <rPr>
        <b/>
        <sz val="14"/>
        <color indexed="9"/>
        <rFont val="ＭＳ Ｐゴシック"/>
        <family val="3"/>
        <charset val="128"/>
        <scheme val="minor"/>
      </rPr>
      <t>…</t>
    </r>
    <r>
      <rPr>
        <b/>
        <sz val="9"/>
        <color indexed="9"/>
        <rFont val="ＭＳ Ｐゴシック"/>
        <family val="3"/>
        <charset val="128"/>
        <scheme val="minor"/>
      </rPr>
      <t>ご家族分のみの請求でも被保険者情報をご記入ください。</t>
    </r>
    <rPh sb="3" eb="7">
      <t>ヒホケンシャ</t>
    </rPh>
    <rPh sb="8" eb="10">
      <t>ホンニン</t>
    </rPh>
    <rPh sb="11" eb="13">
      <t>キニュウ</t>
    </rPh>
    <rPh sb="13" eb="14">
      <t>ラン</t>
    </rPh>
    <rPh sb="16" eb="18">
      <t>カゾク</t>
    </rPh>
    <rPh sb="18" eb="19">
      <t>ブン</t>
    </rPh>
    <rPh sb="22" eb="24">
      <t>セイキュウ</t>
    </rPh>
    <rPh sb="26" eb="30">
      <t>ヒホケンシャ</t>
    </rPh>
    <rPh sb="30" eb="32">
      <t>ジョウホウ</t>
    </rPh>
    <rPh sb="34" eb="36">
      <t>キニュウ</t>
    </rPh>
    <phoneticPr fontId="5"/>
  </si>
  <si>
    <t>◆ 保険証等を確認し、資格情報の記号と番号をご記入ください</t>
    <rPh sb="5" eb="6">
      <t>トウ</t>
    </rPh>
    <rPh sb="7" eb="9">
      <t>カクニン</t>
    </rPh>
    <rPh sb="11" eb="15">
      <t>シカクジョウホウ</t>
    </rPh>
    <phoneticPr fontId="17"/>
  </si>
  <si>
    <t>・ 同居の家族でも当組合に加入していない方や75歳以上の後期高齢者の方は対象外です。</t>
    <rPh sb="13" eb="15">
      <t>カニュウ</t>
    </rPh>
    <phoneticPr fontId="17"/>
  </si>
  <si>
    <t>東薬健保健康開発センター  インフルエンザ予防接種補助金  係</t>
    <rPh sb="21" eb="25">
      <t>ヨボウセッシュ</t>
    </rPh>
    <phoneticPr fontId="17"/>
  </si>
  <si>
    <t>生　年　月　日(和暦)</t>
    <rPh sb="0" eb="1">
      <t>セイ</t>
    </rPh>
    <rPh sb="2" eb="3">
      <t>トシ</t>
    </rPh>
    <rPh sb="4" eb="5">
      <t>ツキ</t>
    </rPh>
    <rPh sb="6" eb="7">
      <t>ヒ</t>
    </rPh>
    <rPh sb="8" eb="10">
      <t>ワレキ</t>
    </rPh>
    <phoneticPr fontId="5"/>
  </si>
  <si>
    <t>※ゆうちょ銀行の場合は、通帳の表紙をめくった見開きページの銀行振込用の受取口座をご記入ください。(7桁)</t>
    <rPh sb="5" eb="7">
      <t>ギンコウ</t>
    </rPh>
    <rPh sb="8" eb="10">
      <t>バアイ</t>
    </rPh>
    <rPh sb="12" eb="14">
      <t>ツウチョウ</t>
    </rPh>
    <rPh sb="15" eb="17">
      <t>ヒョウシ</t>
    </rPh>
    <rPh sb="22" eb="24">
      <t>ミヒラ</t>
    </rPh>
    <rPh sb="29" eb="31">
      <t>ギンコウ</t>
    </rPh>
    <rPh sb="31" eb="33">
      <t>フリコミ</t>
    </rPh>
    <rPh sb="33" eb="34">
      <t>ヨウ</t>
    </rPh>
    <rPh sb="35" eb="37">
      <t>ウケトリ</t>
    </rPh>
    <rPh sb="37" eb="39">
      <t>コウザ</t>
    </rPh>
    <rPh sb="41" eb="43">
      <t>キニュウ</t>
    </rPh>
    <rPh sb="50" eb="51">
      <t>ケタ</t>
    </rPh>
    <phoneticPr fontId="17"/>
  </si>
  <si>
    <t>保険証記号</t>
    <rPh sb="0" eb="3">
      <t>ホケンショウ</t>
    </rPh>
    <rPh sb="3" eb="5">
      <t>キゴウ</t>
    </rPh>
    <phoneticPr fontId="17"/>
  </si>
  <si>
    <t>振込先金融機関</t>
  </si>
  <si>
    <t>金融機関名称</t>
    <rPh sb="0" eb="2">
      <t>キンユウ</t>
    </rPh>
    <rPh sb="2" eb="4">
      <t>キカン</t>
    </rPh>
    <rPh sb="4" eb="6">
      <t>メイショウ</t>
    </rPh>
    <phoneticPr fontId="5"/>
  </si>
  <si>
    <t>取扱機関</t>
    <rPh sb="0" eb="2">
      <t>トリアツカイ</t>
    </rPh>
    <rPh sb="2" eb="4">
      <t>キカン</t>
    </rPh>
    <phoneticPr fontId="5"/>
  </si>
  <si>
    <t>店番</t>
    <rPh sb="0" eb="2">
      <t>テンバン</t>
    </rPh>
    <phoneticPr fontId="5"/>
  </si>
  <si>
    <t>支店名</t>
    <rPh sb="0" eb="3">
      <t>シテンメイ</t>
    </rPh>
    <phoneticPr fontId="5"/>
  </si>
  <si>
    <t>種目</t>
    <rPh sb="0" eb="2">
      <t>シュモク</t>
    </rPh>
    <phoneticPr fontId="5"/>
  </si>
  <si>
    <t>口座番号（7桁）</t>
    <rPh sb="0" eb="2">
      <t>コウザ</t>
    </rPh>
    <rPh sb="2" eb="4">
      <t>バンゴウ</t>
    </rPh>
    <rPh sb="6" eb="7">
      <t>ケタ</t>
    </rPh>
    <phoneticPr fontId="5"/>
  </si>
  <si>
    <t>口座名義</t>
    <rPh sb="0" eb="2">
      <t>コウザ</t>
    </rPh>
    <rPh sb="2" eb="4">
      <t>メイギ</t>
    </rPh>
    <phoneticPr fontId="5"/>
  </si>
  <si>
    <t>例</t>
    <rPh sb="0" eb="1">
      <t>レイ</t>
    </rPh>
    <phoneticPr fontId="5"/>
  </si>
  <si>
    <t>薬業　太郎</t>
    <rPh sb="0" eb="2">
      <t>ヤクギョウ</t>
    </rPh>
    <rPh sb="3" eb="5">
      <t>タロウ</t>
    </rPh>
    <phoneticPr fontId="5"/>
  </si>
  <si>
    <t>0123</t>
    <phoneticPr fontId="5"/>
  </si>
  <si>
    <t>薬業</t>
    <rPh sb="0" eb="2">
      <t>ヤクギョウ</t>
    </rPh>
    <phoneticPr fontId="5"/>
  </si>
  <si>
    <t>銀行</t>
  </si>
  <si>
    <t>123</t>
    <phoneticPr fontId="5"/>
  </si>
  <si>
    <t>センター</t>
    <phoneticPr fontId="5"/>
  </si>
  <si>
    <t>支店</t>
    <rPh sb="0" eb="2">
      <t>シテン</t>
    </rPh>
    <phoneticPr fontId="17"/>
  </si>
  <si>
    <t>0123456</t>
    <phoneticPr fontId="5"/>
  </si>
  <si>
    <t>入力行</t>
    <rPh sb="0" eb="2">
      <t>ニュウリョク</t>
    </rPh>
    <rPh sb="2" eb="3">
      <t>ギョウ</t>
    </rPh>
    <phoneticPr fontId="5"/>
  </si>
  <si>
    <t>通番</t>
    <rPh sb="0" eb="2">
      <t>ツウバン</t>
    </rPh>
    <phoneticPr fontId="17"/>
  </si>
  <si>
    <t>接種した日</t>
    <rPh sb="0" eb="2">
      <t>セッシュ</t>
    </rPh>
    <rPh sb="4" eb="5">
      <t>ヒ</t>
    </rPh>
    <phoneticPr fontId="5"/>
  </si>
  <si>
    <t xml:space="preserve"> 支払った費用</t>
    <rPh sb="1" eb="3">
      <t>シハラ</t>
    </rPh>
    <rPh sb="5" eb="7">
      <t>ヒヨウ</t>
    </rPh>
    <phoneticPr fontId="5"/>
  </si>
  <si>
    <t>チェック</t>
    <phoneticPr fontId="17"/>
  </si>
  <si>
    <t>保険証番号</t>
    <rPh sb="0" eb="3">
      <t>ホケンショウ</t>
    </rPh>
    <rPh sb="3" eb="5">
      <t>バンゴウ</t>
    </rPh>
    <phoneticPr fontId="5"/>
  </si>
  <si>
    <t>ヤクギョウ　タロウ</t>
    <phoneticPr fontId="5"/>
  </si>
  <si>
    <r>
      <t xml:space="preserve">請 求 者 名
漢字
</t>
    </r>
    <r>
      <rPr>
        <sz val="8"/>
        <color theme="1"/>
        <rFont val="ＭＳ Ｐゴシック"/>
        <family val="3"/>
        <charset val="128"/>
        <scheme val="minor"/>
      </rPr>
      <t xml:space="preserve">
（被保険者本人）</t>
    </r>
    <rPh sb="0" eb="1">
      <t>ショウ</t>
    </rPh>
    <rPh sb="2" eb="3">
      <t>モトム</t>
    </rPh>
    <rPh sb="4" eb="5">
      <t>シャ</t>
    </rPh>
    <rPh sb="6" eb="7">
      <t>メイ</t>
    </rPh>
    <rPh sb="8" eb="10">
      <t>カンジ</t>
    </rPh>
    <rPh sb="13" eb="17">
      <t>ヒホケンシャ</t>
    </rPh>
    <rPh sb="17" eb="19">
      <t>ホンニン</t>
    </rPh>
    <phoneticPr fontId="5"/>
  </si>
  <si>
    <r>
      <t xml:space="preserve">請 求 者 名
カタカナ
</t>
    </r>
    <r>
      <rPr>
        <sz val="8"/>
        <color theme="1"/>
        <rFont val="ＭＳ Ｐゴシック"/>
        <family val="3"/>
        <charset val="128"/>
        <scheme val="minor"/>
      </rPr>
      <t xml:space="preserve">
（被保険者本人）</t>
    </r>
    <rPh sb="0" eb="1">
      <t>ショウ</t>
    </rPh>
    <rPh sb="2" eb="3">
      <t>モトム</t>
    </rPh>
    <rPh sb="4" eb="5">
      <t>シャ</t>
    </rPh>
    <rPh sb="6" eb="7">
      <t>メイ</t>
    </rPh>
    <phoneticPr fontId="5"/>
  </si>
  <si>
    <r>
      <t xml:space="preserve">生年月日
</t>
    </r>
    <r>
      <rPr>
        <sz val="8"/>
        <color theme="1"/>
        <rFont val="ＭＳ Ｐゴシック"/>
        <family val="3"/>
        <charset val="128"/>
        <scheme val="minor"/>
      </rPr>
      <t xml:space="preserve">
（被保険者本人）</t>
    </r>
    <rPh sb="0" eb="2">
      <t>セイネン</t>
    </rPh>
    <rPh sb="2" eb="4">
      <t>ガッピ</t>
    </rPh>
    <phoneticPr fontId="5"/>
  </si>
  <si>
    <t>銀行コード</t>
    <rPh sb="0" eb="2">
      <t>ギンコウ</t>
    </rPh>
    <phoneticPr fontId="5"/>
  </si>
  <si>
    <t>例</t>
    <rPh sb="0" eb="1">
      <t>レイ</t>
    </rPh>
    <phoneticPr fontId="17"/>
  </si>
  <si>
    <t>名前</t>
    <rPh sb="0" eb="2">
      <t>ナマエ</t>
    </rPh>
    <phoneticPr fontId="5"/>
  </si>
  <si>
    <t>種別</t>
    <rPh sb="0" eb="2">
      <t>シュベツ</t>
    </rPh>
    <phoneticPr fontId="5"/>
  </si>
  <si>
    <t>性別</t>
    <rPh sb="0" eb="2">
      <t>セイベツ</t>
    </rPh>
    <phoneticPr fontId="5"/>
  </si>
  <si>
    <t>生年月日</t>
    <rPh sb="0" eb="2">
      <t>セイネン</t>
    </rPh>
    <rPh sb="2" eb="4">
      <t>ガッピ</t>
    </rPh>
    <phoneticPr fontId="5"/>
  </si>
  <si>
    <t>薬業　太郎</t>
    <rPh sb="0" eb="2">
      <t>ヤクギョウ</t>
    </rPh>
    <rPh sb="3" eb="5">
      <t>タロウ</t>
    </rPh>
    <phoneticPr fontId="17"/>
  </si>
  <si>
    <t>本人</t>
    <rPh sb="0" eb="2">
      <t>ホンニン</t>
    </rPh>
    <phoneticPr fontId="17"/>
  </si>
  <si>
    <t>男</t>
    <rPh sb="0" eb="1">
      <t>オトコ</t>
    </rPh>
    <phoneticPr fontId="17"/>
  </si>
  <si>
    <t>連絡先
(携帯番号)</t>
    <rPh sb="5" eb="7">
      <t>ケイタイ</t>
    </rPh>
    <rPh sb="7" eb="9">
      <t>バンゴウ</t>
    </rPh>
    <phoneticPr fontId="5"/>
  </si>
  <si>
    <t>ヨボウカ　タロウ</t>
    <phoneticPr fontId="5"/>
  </si>
  <si>
    <t>連絡先(勤務先・自宅)
※日中に連絡の
取れる番号</t>
    <rPh sb="4" eb="7">
      <t>キンムサキ</t>
    </rPh>
    <rPh sb="8" eb="10">
      <t>ジタク</t>
    </rPh>
    <rPh sb="13" eb="15">
      <t>ニッチュウ</t>
    </rPh>
    <rPh sb="16" eb="18">
      <t>レンラク</t>
    </rPh>
    <rPh sb="20" eb="21">
      <t>ト</t>
    </rPh>
    <rPh sb="23" eb="25">
      <t>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</si>
</sst>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 &quot;人&quot;"/>
    <numFmt numFmtId="177" formatCode="[$-411]ggge&quot;年&quot;m&quot;月&quot;d&quot;日&quot;;@"/>
    <numFmt numFmtId="178" formatCode="[$]ggge&quot;年&quot;m&quot;月&quot;d&quot;日&quot;;@" x16r2:formatCode16="[$-ja-JP-x-gannen]ggge&quot;年&quot;m&quot;月&quot;d&quot;日&quot;;@"/>
    <numFmt numFmtId="179" formatCode="0000"/>
    <numFmt numFmtId="180" formatCode="000\-0000\-0000"/>
    <numFmt numFmtId="181" formatCode="#"/>
    <numFmt numFmtId="182" formatCode="yyyy/m/d;@"/>
  </numFmts>
  <fonts count="10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4"/>
      <color indexed="8"/>
      <name val="HG丸ｺﾞｼｯｸM-PRO"/>
      <family val="3"/>
      <charset val="128"/>
    </font>
    <font>
      <sz val="11"/>
      <name val="ＭＳ Ｐゴシック"/>
      <family val="3"/>
      <charset val="128"/>
    </font>
    <font>
      <sz val="22"/>
      <name val="HG丸ｺﾞｼｯｸM-PRO"/>
      <family val="3"/>
      <charset val="128"/>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10"/>
      <color theme="1"/>
      <name val="HG丸ｺﾞｼｯｸM-PRO"/>
      <family val="3"/>
      <charset val="128"/>
    </font>
    <font>
      <sz val="8.5"/>
      <color theme="1"/>
      <name val="HG丸ｺﾞｼｯｸM-PRO"/>
      <family val="3"/>
      <charset val="128"/>
    </font>
    <font>
      <sz val="14"/>
      <color theme="0"/>
      <name val="HG丸ｺﾞｼｯｸM-PRO"/>
      <family val="3"/>
      <charset val="128"/>
    </font>
    <font>
      <sz val="10"/>
      <color theme="0"/>
      <name val="HG丸ｺﾞｼｯｸM-PRO"/>
      <family val="3"/>
      <charset val="128"/>
    </font>
    <font>
      <b/>
      <sz val="14"/>
      <color theme="1"/>
      <name val="HG丸ｺﾞｼｯｸM-PRO"/>
      <family val="3"/>
      <charset val="128"/>
    </font>
    <font>
      <sz val="6"/>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8.5"/>
      <color theme="1"/>
      <name val="ＭＳ Ｐゴシック"/>
      <family val="3"/>
      <charset val="128"/>
      <scheme val="minor"/>
    </font>
    <font>
      <sz val="11"/>
      <color indexed="8"/>
      <name val="HG丸ｺﾞｼｯｸM-PRO"/>
      <family val="3"/>
      <charset val="128"/>
    </font>
    <font>
      <sz val="10"/>
      <color theme="1"/>
      <name val="ＭＳ Ｐゴシック"/>
      <family val="3"/>
      <charset val="128"/>
      <scheme val="minor"/>
    </font>
    <font>
      <sz val="6"/>
      <name val="ＭＳ Ｐゴシック"/>
      <family val="2"/>
      <charset val="128"/>
      <scheme val="minor"/>
    </font>
    <font>
      <sz val="11"/>
      <color theme="1"/>
      <name val="游ゴシック"/>
      <family val="3"/>
      <charset val="128"/>
    </font>
    <font>
      <b/>
      <sz val="16"/>
      <color theme="1"/>
      <name val="游ゴシック"/>
      <family val="3"/>
      <charset val="128"/>
    </font>
    <font>
      <b/>
      <sz val="18"/>
      <color rgb="FFC00000"/>
      <name val="游ゴシック"/>
      <family val="3"/>
      <charset val="128"/>
    </font>
    <font>
      <b/>
      <sz val="12"/>
      <color theme="1"/>
      <name val="游ゴシック"/>
      <family val="3"/>
      <charset val="128"/>
    </font>
    <font>
      <sz val="14"/>
      <color theme="1"/>
      <name val="游ゴシック"/>
      <family val="3"/>
      <charset val="128"/>
    </font>
    <font>
      <b/>
      <sz val="11"/>
      <color theme="1"/>
      <name val="游ゴシック"/>
      <family val="3"/>
      <charset val="128"/>
    </font>
    <font>
      <b/>
      <sz val="14"/>
      <color rgb="FFC00000"/>
      <name val="游ゴシック"/>
      <family val="3"/>
      <charset val="128"/>
    </font>
    <font>
      <b/>
      <sz val="12"/>
      <color theme="1"/>
      <name val="HG丸ｺﾞｼｯｸM-PRO"/>
      <family val="3"/>
      <charset val="128"/>
    </font>
    <font>
      <sz val="11"/>
      <color theme="0" tint="-0.249977111117893"/>
      <name val="HG丸ｺﾞｼｯｸM-PRO"/>
      <family val="3"/>
      <charset val="128"/>
    </font>
    <font>
      <sz val="11"/>
      <color rgb="FFFF0000"/>
      <name val="HG丸ｺﾞｼｯｸM-PRO"/>
      <family val="3"/>
      <charset val="128"/>
    </font>
    <font>
      <b/>
      <sz val="14"/>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u/>
      <sz val="11"/>
      <name val="ＭＳ Ｐゴシック"/>
      <family val="3"/>
      <charset val="128"/>
      <scheme val="minor"/>
    </font>
    <font>
      <b/>
      <sz val="14"/>
      <color indexed="8"/>
      <name val="ＭＳ Ｐゴシック"/>
      <family val="3"/>
      <charset val="128"/>
      <scheme val="minor"/>
    </font>
    <font>
      <b/>
      <sz val="12"/>
      <color theme="1"/>
      <name val="ＭＳ Ｐゴシック"/>
      <family val="3"/>
      <charset val="128"/>
      <scheme val="minor"/>
    </font>
    <font>
      <u/>
      <sz val="11"/>
      <color indexed="8"/>
      <name val="ＭＳ Ｐゴシック"/>
      <family val="3"/>
      <charset val="128"/>
      <scheme val="minor"/>
    </font>
    <font>
      <sz val="11"/>
      <color indexed="8"/>
      <name val="ＭＳ Ｐゴシック"/>
      <family val="3"/>
      <charset val="128"/>
      <scheme val="minor"/>
    </font>
    <font>
      <sz val="9"/>
      <color theme="1"/>
      <name val="ＭＳ Ｐゴシック"/>
      <family val="3"/>
      <charset val="128"/>
      <scheme val="minor"/>
    </font>
    <font>
      <b/>
      <sz val="11"/>
      <color indexed="8"/>
      <name val="ＭＳ Ｐゴシック"/>
      <family val="3"/>
      <charset val="128"/>
      <scheme val="minor"/>
    </font>
    <font>
      <b/>
      <sz val="12"/>
      <color indexed="8"/>
      <name val="ＭＳ Ｐゴシック"/>
      <family val="3"/>
      <charset val="128"/>
      <scheme val="minor"/>
    </font>
    <font>
      <sz val="12"/>
      <color theme="1"/>
      <name val="ＭＳ Ｐゴシック"/>
      <family val="3"/>
      <charset val="128"/>
      <scheme val="minor"/>
    </font>
    <font>
      <b/>
      <u/>
      <sz val="11"/>
      <color indexed="8"/>
      <name val="ＭＳ Ｐゴシック"/>
      <family val="3"/>
      <charset val="128"/>
      <scheme val="minor"/>
    </font>
    <font>
      <u/>
      <sz val="12"/>
      <name val="ＭＳ Ｐゴシック"/>
      <family val="3"/>
      <charset val="128"/>
      <scheme val="minor"/>
    </font>
    <font>
      <b/>
      <u/>
      <sz val="12"/>
      <color theme="1"/>
      <name val="ＭＳ Ｐゴシック"/>
      <family val="3"/>
      <charset val="128"/>
      <scheme val="minor"/>
    </font>
    <font>
      <b/>
      <u/>
      <sz val="14"/>
      <color theme="1"/>
      <name val="ＭＳ Ｐゴシック"/>
      <family val="3"/>
      <charset val="128"/>
      <scheme val="minor"/>
    </font>
    <font>
      <sz val="9"/>
      <color indexed="8"/>
      <name val="ＭＳ Ｐゴシック"/>
      <family val="3"/>
      <charset val="128"/>
      <scheme val="minor"/>
    </font>
    <font>
      <b/>
      <sz val="10"/>
      <color indexed="8"/>
      <name val="ＭＳ Ｐゴシック"/>
      <family val="3"/>
      <charset val="128"/>
      <scheme val="minor"/>
    </font>
    <font>
      <sz val="6"/>
      <color indexed="8"/>
      <name val="ＭＳ Ｐゴシック"/>
      <family val="3"/>
      <charset val="128"/>
      <scheme val="minor"/>
    </font>
    <font>
      <sz val="10"/>
      <color indexed="9"/>
      <name val="ＭＳ Ｐゴシック"/>
      <family val="3"/>
      <charset val="128"/>
      <scheme val="minor"/>
    </font>
    <font>
      <b/>
      <sz val="14"/>
      <color indexed="9"/>
      <name val="ＭＳ Ｐゴシック"/>
      <family val="3"/>
      <charset val="128"/>
      <scheme val="minor"/>
    </font>
    <font>
      <b/>
      <sz val="11"/>
      <color rgb="FF000000"/>
      <name val="ＭＳ Ｐゴシック"/>
      <family val="3"/>
      <charset val="128"/>
      <scheme val="minor"/>
    </font>
    <font>
      <b/>
      <sz val="10"/>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8"/>
      <color theme="1"/>
      <name val="ＭＳ Ｐゴシック"/>
      <family val="3"/>
      <charset val="128"/>
      <scheme val="minor"/>
    </font>
    <font>
      <b/>
      <sz val="11"/>
      <color indexed="9"/>
      <name val="ＭＳ Ｐゴシック"/>
      <family val="3"/>
      <charset val="128"/>
      <scheme val="minor"/>
    </font>
    <font>
      <b/>
      <sz val="9"/>
      <color theme="1"/>
      <name val="ＭＳ Ｐゴシック"/>
      <family val="3"/>
      <charset val="128"/>
      <scheme val="minor"/>
    </font>
    <font>
      <b/>
      <u/>
      <sz val="9"/>
      <color theme="1"/>
      <name val="ＭＳ Ｐゴシック"/>
      <family val="3"/>
      <charset val="128"/>
      <scheme val="minor"/>
    </font>
    <font>
      <sz val="8"/>
      <name val="ＭＳ Ｐゴシック"/>
      <family val="3"/>
      <charset val="128"/>
      <scheme val="minor"/>
    </font>
    <font>
      <sz val="24"/>
      <name val="ＭＳ Ｐゴシック"/>
      <family val="3"/>
      <charset val="128"/>
      <scheme val="minor"/>
    </font>
    <font>
      <sz val="12"/>
      <name val="ＭＳ Ｐゴシック"/>
      <family val="3"/>
      <charset val="128"/>
      <scheme val="minor"/>
    </font>
    <font>
      <sz val="18"/>
      <name val="ＭＳ Ｐゴシック"/>
      <family val="3"/>
      <charset val="128"/>
      <scheme val="minor"/>
    </font>
    <font>
      <b/>
      <sz val="18"/>
      <name val="ＭＳ Ｐゴシック"/>
      <family val="3"/>
      <charset val="128"/>
      <scheme val="minor"/>
    </font>
    <font>
      <b/>
      <u/>
      <sz val="18"/>
      <name val="ＭＳ Ｐゴシック"/>
      <family val="3"/>
      <charset val="128"/>
      <scheme val="minor"/>
    </font>
    <font>
      <sz val="14"/>
      <name val="ＭＳ Ｐゴシック"/>
      <family val="3"/>
      <charset val="128"/>
      <scheme val="minor"/>
    </font>
    <font>
      <b/>
      <sz val="10"/>
      <name val="ＭＳ Ｐゴシック"/>
      <family val="3"/>
      <charset val="128"/>
      <scheme val="minor"/>
    </font>
    <font>
      <b/>
      <sz val="9"/>
      <color theme="0"/>
      <name val="ＭＳ Ｐゴシック"/>
      <family val="3"/>
      <charset val="128"/>
      <scheme val="minor"/>
    </font>
    <font>
      <b/>
      <sz val="20"/>
      <color theme="1"/>
      <name val="ＭＳ Ｐゴシック"/>
      <family val="3"/>
      <charset val="128"/>
      <scheme val="minor"/>
    </font>
    <font>
      <b/>
      <sz val="13"/>
      <name val="ＭＳ Ｐゴシック"/>
      <family val="3"/>
      <charset val="128"/>
      <scheme val="minor"/>
    </font>
    <font>
      <b/>
      <sz val="13"/>
      <color theme="1"/>
      <name val="ＭＳ Ｐゴシック"/>
      <family val="3"/>
      <charset val="128"/>
      <scheme val="minor"/>
    </font>
    <font>
      <sz val="13"/>
      <color theme="1"/>
      <name val="ＭＳ Ｐゴシック"/>
      <family val="3"/>
      <charset val="128"/>
      <scheme val="minor"/>
    </font>
    <font>
      <b/>
      <u/>
      <sz val="13"/>
      <color theme="1"/>
      <name val="ＭＳ Ｐゴシック"/>
      <family val="3"/>
      <charset val="128"/>
      <scheme val="minor"/>
    </font>
    <font>
      <sz val="22"/>
      <color theme="1" tint="0.499984740745262"/>
      <name val="ＭＳ Ｐゴシック"/>
      <family val="3"/>
      <charset val="128"/>
      <scheme val="minor"/>
    </font>
    <font>
      <b/>
      <sz val="9"/>
      <color indexed="9"/>
      <name val="ＭＳ Ｐゴシック"/>
      <family val="3"/>
      <charset val="128"/>
      <scheme val="minor"/>
    </font>
    <font>
      <b/>
      <sz val="15"/>
      <color indexed="9"/>
      <name val="ＭＳ Ｐゴシック"/>
      <family val="3"/>
      <charset val="128"/>
      <scheme val="minor"/>
    </font>
    <font>
      <b/>
      <sz val="12"/>
      <color rgb="FF000000"/>
      <name val="ＭＳ Ｐゴシック"/>
      <family val="3"/>
      <charset val="128"/>
      <scheme val="minor"/>
    </font>
    <font>
      <u/>
      <sz val="11"/>
      <color theme="1"/>
      <name val="ＭＳ Ｐゴシック"/>
      <family val="3"/>
      <charset val="128"/>
      <scheme val="minor"/>
    </font>
    <font>
      <b/>
      <sz val="18"/>
      <color indexed="8"/>
      <name val="HGS創英角ｺﾞｼｯｸUB"/>
      <family val="3"/>
      <charset val="128"/>
    </font>
    <font>
      <b/>
      <sz val="9"/>
      <color rgb="FF000000"/>
      <name val="ＭＳ Ｐゴシック"/>
      <family val="3"/>
      <charset val="128"/>
      <scheme val="minor"/>
    </font>
    <font>
      <sz val="9"/>
      <color rgb="FF000000"/>
      <name val="ＭＳ Ｐゴシック"/>
      <family val="3"/>
      <charset val="128"/>
      <scheme val="minor"/>
    </font>
    <font>
      <b/>
      <sz val="10"/>
      <color rgb="FF000000"/>
      <name val="ＭＳ Ｐゴシック"/>
      <family val="3"/>
      <charset val="128"/>
      <scheme val="minor"/>
    </font>
    <font>
      <b/>
      <sz val="10"/>
      <color theme="0"/>
      <name val="ＭＳ Ｐゴシック"/>
      <family val="3"/>
      <charset val="128"/>
      <scheme val="minor"/>
    </font>
    <font>
      <b/>
      <u/>
      <sz val="12"/>
      <color rgb="FFC00000"/>
      <name val="ＭＳ Ｐゴシック"/>
      <family val="3"/>
      <charset val="128"/>
      <scheme val="minor"/>
    </font>
    <font>
      <b/>
      <sz val="12"/>
      <color rgb="FFC00000"/>
      <name val="ＭＳ Ｐゴシック"/>
      <family val="3"/>
      <charset val="128"/>
      <scheme val="minor"/>
    </font>
    <font>
      <b/>
      <u/>
      <sz val="16"/>
      <name val="ＭＳ Ｐゴシック"/>
      <family val="3"/>
      <charset val="128"/>
      <scheme val="minor"/>
    </font>
    <font>
      <b/>
      <u/>
      <sz val="16"/>
      <color theme="1"/>
      <name val="ＭＳ Ｐゴシック"/>
      <family val="3"/>
      <charset val="128"/>
      <scheme val="minor"/>
    </font>
    <font>
      <sz val="9"/>
      <name val="ＭＳ Ｐゴシック"/>
      <family val="3"/>
      <charset val="128"/>
      <scheme val="minor"/>
    </font>
    <font>
      <b/>
      <sz val="10"/>
      <color indexed="9"/>
      <name val="ＭＳ Ｐゴシック"/>
      <family val="3"/>
      <charset val="128"/>
      <scheme val="minor"/>
    </font>
    <font>
      <b/>
      <sz val="14"/>
      <name val="ＭＳ Ｐゴシック"/>
      <family val="3"/>
      <charset val="128"/>
      <scheme val="minor"/>
    </font>
    <font>
      <sz val="9"/>
      <color theme="0"/>
      <name val="ＭＳ Ｐゴシック"/>
      <family val="3"/>
      <charset val="128"/>
      <scheme val="minor"/>
    </font>
    <font>
      <b/>
      <sz val="16"/>
      <color theme="1"/>
      <name val="ＭＳ Ｐゴシック"/>
      <family val="3"/>
      <charset val="128"/>
      <scheme val="minor"/>
    </font>
    <font>
      <sz val="14"/>
      <color theme="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
      <sz val="7"/>
      <color theme="1"/>
      <name val="ＭＳ Ｐゴシック"/>
      <family val="3"/>
      <charset val="128"/>
      <scheme val="minor"/>
    </font>
    <font>
      <sz val="11"/>
      <color theme="0" tint="-0.499984740745262"/>
      <name val="HG丸ｺﾞｼｯｸM-PRO"/>
      <family val="3"/>
      <charset val="128"/>
    </font>
    <font>
      <sz val="24"/>
      <color theme="1"/>
      <name val="ＭＳ Ｐゴシック"/>
      <family val="3"/>
      <charset val="128"/>
      <scheme val="minor"/>
    </font>
    <font>
      <sz val="11"/>
      <color rgb="FF4D4D4D"/>
      <name val="HG丸ｺﾞｼｯｸM-PRO"/>
      <family val="3"/>
      <charset val="128"/>
    </font>
    <font>
      <sz val="9"/>
      <color rgb="FF4D4D4D"/>
      <name val="ＭＳ Ｐゴシック"/>
      <family val="3"/>
      <charset val="128"/>
      <scheme val="minor"/>
    </font>
    <font>
      <sz val="12"/>
      <color indexed="81"/>
      <name val="MS P ゴシック"/>
      <family val="3"/>
      <charset val="128"/>
    </font>
    <font>
      <b/>
      <sz val="12"/>
      <color indexed="81"/>
      <name val="MS P ゴシック"/>
      <family val="3"/>
      <charset val="128"/>
    </font>
  </fonts>
  <fills count="8">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6795556505021"/>
        <bgColor theme="0" tint="-4.9989318521683403E-2"/>
      </patternFill>
    </fill>
    <fill>
      <patternFill patternType="solid">
        <fgColor theme="4" tint="0.59999389629810485"/>
        <bgColor indexed="64"/>
      </patternFill>
    </fill>
  </fills>
  <borders count="8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top/>
      <bottom style="hair">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diagonal/>
    </border>
    <border>
      <left style="thick">
        <color indexed="64"/>
      </left>
      <right/>
      <top/>
      <bottom/>
      <diagonal/>
    </border>
    <border diagonalUp="1">
      <left/>
      <right/>
      <top/>
      <bottom/>
      <diagonal style="dashed">
        <color indexed="64"/>
      </diagonal>
    </border>
    <border diagonalUp="1">
      <left style="thin">
        <color indexed="64"/>
      </left>
      <right/>
      <top/>
      <bottom/>
      <diagonal style="dashed">
        <color indexed="64"/>
      </diagonal>
    </border>
    <border>
      <left/>
      <right style="dashed">
        <color indexed="64"/>
      </right>
      <top/>
      <bottom/>
      <diagonal/>
    </border>
    <border diagonalDown="1">
      <left/>
      <right/>
      <top/>
      <bottom/>
      <diagonal style="dashed">
        <color indexed="64"/>
      </diagonal>
    </border>
    <border diagonalDown="1">
      <left style="thin">
        <color indexed="64"/>
      </left>
      <right/>
      <top/>
      <bottom/>
      <diagonal style="dashed">
        <color indexed="64"/>
      </diagonal>
    </border>
    <border>
      <left/>
      <right style="thick">
        <color indexed="64"/>
      </right>
      <top style="thick">
        <color indexed="64"/>
      </top>
      <bottom/>
      <diagonal/>
    </border>
    <border>
      <left/>
      <right/>
      <top style="thick">
        <color indexed="64"/>
      </top>
      <bottom/>
      <diagonal/>
    </border>
    <border>
      <left style="thick">
        <color indexed="64"/>
      </left>
      <right/>
      <top style="thick">
        <color indexed="64"/>
      </top>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ashed">
        <color indexed="64"/>
      </left>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hair">
        <color indexed="64"/>
      </right>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bottom/>
      <diagonal style="thin">
        <color indexed="64"/>
      </diagonal>
    </border>
    <border>
      <left style="medium">
        <color indexed="64"/>
      </left>
      <right style="medium">
        <color indexed="64"/>
      </right>
      <top style="medium">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hair">
        <color indexed="64"/>
      </top>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n">
        <color indexed="64"/>
      </right>
      <top/>
      <bottom/>
      <diagonal/>
    </border>
  </borders>
  <cellStyleXfs count="13">
    <xf numFmtId="0" fontId="0" fillId="0" borderId="0">
      <alignment vertical="center"/>
    </xf>
    <xf numFmtId="0" fontId="7" fillId="0" borderId="0"/>
    <xf numFmtId="0" fontId="18" fillId="0" borderId="0">
      <alignment vertical="center"/>
    </xf>
    <xf numFmtId="0" fontId="19" fillId="0" borderId="0">
      <alignment vertical="center"/>
    </xf>
    <xf numFmtId="177" fontId="18" fillId="0" borderId="0">
      <alignment vertical="center"/>
    </xf>
    <xf numFmtId="177" fontId="7" fillId="0" borderId="0"/>
    <xf numFmtId="177" fontId="18" fillId="0" borderId="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38" fontId="18" fillId="0" borderId="0" applyFont="0" applyFill="0" applyBorder="0" applyAlignment="0" applyProtection="0">
      <alignment vertical="center"/>
    </xf>
    <xf numFmtId="0" fontId="1" fillId="0" borderId="0">
      <alignment vertical="center"/>
    </xf>
  </cellStyleXfs>
  <cellXfs count="525">
    <xf numFmtId="0" fontId="0" fillId="0" borderId="0" xfId="0">
      <alignment vertical="center"/>
    </xf>
    <xf numFmtId="0" fontId="9" fillId="0" borderId="0" xfId="0" applyFont="1">
      <alignment vertical="center"/>
    </xf>
    <xf numFmtId="0" fontId="9" fillId="0" borderId="0" xfId="0" applyFont="1" applyBorder="1">
      <alignment vertical="center"/>
    </xf>
    <xf numFmtId="0" fontId="16" fillId="0" borderId="0" xfId="0" applyFont="1" applyBorder="1" applyAlignment="1">
      <alignment vertical="center" wrapText="1"/>
    </xf>
    <xf numFmtId="0" fontId="31" fillId="0" borderId="0" xfId="0" applyFont="1" applyBorder="1" applyAlignment="1">
      <alignment vertical="center"/>
    </xf>
    <xf numFmtId="0" fontId="9" fillId="0" borderId="0" xfId="0" applyFont="1" applyBorder="1" applyAlignment="1">
      <alignment vertical="center" wrapText="1"/>
    </xf>
    <xf numFmtId="0" fontId="33" fillId="0" borderId="0" xfId="0" applyFont="1">
      <alignment vertical="center"/>
    </xf>
    <xf numFmtId="0" fontId="0" fillId="0" borderId="0" xfId="0" applyFont="1">
      <alignment vertical="center"/>
    </xf>
    <xf numFmtId="0" fontId="34" fillId="0" borderId="0" xfId="0" applyFont="1" applyAlignment="1">
      <alignment vertical="center"/>
    </xf>
    <xf numFmtId="0" fontId="36" fillId="0" borderId="12" xfId="0" applyFont="1" applyBorder="1" applyAlignment="1">
      <alignment vertical="center" wrapText="1"/>
    </xf>
    <xf numFmtId="0" fontId="36" fillId="0" borderId="1" xfId="0" applyFont="1" applyBorder="1" applyAlignment="1">
      <alignment vertical="center" wrapText="1"/>
    </xf>
    <xf numFmtId="0" fontId="36" fillId="0" borderId="3" xfId="0" applyFont="1" applyBorder="1" applyAlignment="1">
      <alignment vertical="center" wrapText="1"/>
    </xf>
    <xf numFmtId="0" fontId="36" fillId="0" borderId="15" xfId="0" applyFont="1" applyBorder="1" applyAlignment="1">
      <alignment vertical="center" wrapText="1"/>
    </xf>
    <xf numFmtId="0" fontId="36" fillId="0" borderId="0" xfId="0" applyFont="1" applyBorder="1" applyAlignment="1">
      <alignment vertical="center" wrapText="1"/>
    </xf>
    <xf numFmtId="0" fontId="36" fillId="0" borderId="8" xfId="0" applyFont="1" applyBorder="1" applyAlignment="1">
      <alignment vertical="center" wrapText="1"/>
    </xf>
    <xf numFmtId="0" fontId="37" fillId="0" borderId="0" xfId="0" applyFont="1" applyBorder="1" applyAlignment="1">
      <alignment vertical="center"/>
    </xf>
    <xf numFmtId="0" fontId="36" fillId="0" borderId="15" xfId="0" applyFont="1" applyBorder="1" applyAlignment="1">
      <alignment vertical="center"/>
    </xf>
    <xf numFmtId="0" fontId="39" fillId="0" borderId="0" xfId="0" applyFont="1" applyBorder="1" applyAlignment="1">
      <alignment vertical="center" wrapText="1"/>
    </xf>
    <xf numFmtId="0" fontId="36" fillId="0" borderId="11" xfId="0" applyFont="1" applyBorder="1" applyAlignment="1">
      <alignment vertical="center" wrapText="1"/>
    </xf>
    <xf numFmtId="0" fontId="36" fillId="0" borderId="10" xfId="0" applyFont="1" applyBorder="1" applyAlignment="1">
      <alignment vertical="center" wrapText="1"/>
    </xf>
    <xf numFmtId="0" fontId="36" fillId="0" borderId="9" xfId="0" applyFont="1" applyBorder="1" applyAlignment="1">
      <alignment vertical="center" wrapText="1"/>
    </xf>
    <xf numFmtId="0" fontId="34" fillId="0" borderId="18" xfId="0" applyFont="1" applyBorder="1" applyAlignment="1">
      <alignment vertical="center" wrapText="1"/>
    </xf>
    <xf numFmtId="0" fontId="34" fillId="0" borderId="17" xfId="0" applyFont="1" applyBorder="1" applyAlignment="1">
      <alignment vertical="center" wrapText="1"/>
    </xf>
    <xf numFmtId="0" fontId="34" fillId="0" borderId="39" xfId="0" applyFont="1" applyBorder="1" applyAlignment="1">
      <alignment vertical="center" wrapText="1"/>
    </xf>
    <xf numFmtId="0" fontId="41" fillId="0" borderId="0" xfId="0" applyFont="1" applyBorder="1" applyAlignment="1">
      <alignment vertical="center"/>
    </xf>
    <xf numFmtId="0" fontId="41" fillId="0" borderId="8" xfId="0" applyFont="1" applyBorder="1" applyAlignment="1">
      <alignment vertical="center"/>
    </xf>
    <xf numFmtId="0" fontId="34" fillId="0" borderId="11" xfId="0" applyFont="1" applyBorder="1" applyAlignment="1">
      <alignment vertical="center" wrapText="1"/>
    </xf>
    <xf numFmtId="0" fontId="34" fillId="0" borderId="10" xfId="0" applyFont="1" applyBorder="1" applyAlignment="1">
      <alignment vertical="center" wrapText="1"/>
    </xf>
    <xf numFmtId="0" fontId="34" fillId="0" borderId="9" xfId="0" applyFont="1" applyBorder="1" applyAlignment="1">
      <alignment vertical="center" wrapText="1"/>
    </xf>
    <xf numFmtId="0" fontId="0" fillId="0" borderId="18" xfId="0" applyFont="1" applyBorder="1" applyAlignment="1">
      <alignment vertical="center" wrapText="1"/>
    </xf>
    <xf numFmtId="0" fontId="0" fillId="0" borderId="17" xfId="0" applyFont="1" applyBorder="1" applyAlignment="1">
      <alignment vertical="center" wrapText="1"/>
    </xf>
    <xf numFmtId="0" fontId="0" fillId="0" borderId="39" xfId="0" applyFont="1" applyBorder="1" applyAlignment="1">
      <alignment vertical="center" wrapText="1"/>
    </xf>
    <xf numFmtId="0" fontId="0" fillId="0" borderId="15" xfId="0" applyFont="1" applyBorder="1" applyAlignment="1">
      <alignment vertical="center" wrapText="1"/>
    </xf>
    <xf numFmtId="0" fontId="0" fillId="0" borderId="0" xfId="0" applyFont="1" applyBorder="1" applyAlignment="1">
      <alignment vertical="center" wrapText="1"/>
    </xf>
    <xf numFmtId="0" fontId="0" fillId="0" borderId="8" xfId="0" applyFont="1" applyBorder="1" applyAlignment="1">
      <alignment vertical="center" wrapText="1"/>
    </xf>
    <xf numFmtId="0" fontId="35" fillId="0" borderId="0" xfId="0" applyFont="1" applyBorder="1" applyAlignment="1">
      <alignment vertical="center"/>
    </xf>
    <xf numFmtId="0" fontId="0" fillId="0" borderId="11" xfId="0" applyFont="1" applyBorder="1" applyAlignment="1">
      <alignment vertical="center" wrapText="1"/>
    </xf>
    <xf numFmtId="0" fontId="44" fillId="0" borderId="0" xfId="0" applyFont="1" applyBorder="1">
      <alignment vertical="center"/>
    </xf>
    <xf numFmtId="0" fontId="0" fillId="0" borderId="10" xfId="0" applyFont="1" applyBorder="1" applyAlignment="1">
      <alignment vertical="center" wrapText="1"/>
    </xf>
    <xf numFmtId="0" fontId="0" fillId="0" borderId="9" xfId="0" applyFont="1" applyBorder="1" applyAlignment="1">
      <alignment vertical="center" wrapText="1"/>
    </xf>
    <xf numFmtId="0" fontId="43" fillId="0" borderId="18" xfId="0" applyFont="1" applyBorder="1" applyAlignment="1">
      <alignment vertical="center" wrapText="1"/>
    </xf>
    <xf numFmtId="0" fontId="47" fillId="0" borderId="0" xfId="0" applyFont="1" applyBorder="1" applyAlignment="1">
      <alignment vertical="center"/>
    </xf>
    <xf numFmtId="0" fontId="0" fillId="0" borderId="18" xfId="0" applyFont="1" applyBorder="1" applyAlignment="1">
      <alignment vertical="center"/>
    </xf>
    <xf numFmtId="0" fontId="0" fillId="0" borderId="17" xfId="0" applyFont="1" applyBorder="1" applyAlignment="1">
      <alignment vertical="center"/>
    </xf>
    <xf numFmtId="0" fontId="0" fillId="0" borderId="39" xfId="0" applyFont="1" applyBorder="1" applyAlignment="1">
      <alignment vertical="center"/>
    </xf>
    <xf numFmtId="0" fontId="0" fillId="0" borderId="0" xfId="0" applyFont="1" applyBorder="1">
      <alignment vertical="center"/>
    </xf>
    <xf numFmtId="0" fontId="0" fillId="0" borderId="0" xfId="0" applyFont="1" applyBorder="1" applyAlignment="1">
      <alignment vertical="center"/>
    </xf>
    <xf numFmtId="0" fontId="0" fillId="0" borderId="8" xfId="0" applyFont="1" applyBorder="1" applyAlignment="1">
      <alignment vertical="center"/>
    </xf>
    <xf numFmtId="0" fontId="0" fillId="0" borderId="11" xfId="0" applyFont="1" applyBorder="1" applyAlignment="1">
      <alignment vertical="center"/>
    </xf>
    <xf numFmtId="0" fontId="0" fillId="0" borderId="10" xfId="0" applyFont="1" applyBorder="1" applyAlignment="1">
      <alignment vertical="center"/>
    </xf>
    <xf numFmtId="0" fontId="0" fillId="0" borderId="9" xfId="0" applyFont="1" applyBorder="1" applyAlignment="1">
      <alignment vertical="center"/>
    </xf>
    <xf numFmtId="0" fontId="49" fillId="0" borderId="0" xfId="0" applyFont="1" applyBorder="1">
      <alignment vertical="center"/>
    </xf>
    <xf numFmtId="0" fontId="45" fillId="0" borderId="18" xfId="0" applyFont="1" applyBorder="1" applyAlignment="1">
      <alignment vertical="center" wrapText="1"/>
    </xf>
    <xf numFmtId="0" fontId="43" fillId="0" borderId="17" xfId="0" applyFont="1" applyBorder="1" applyAlignment="1">
      <alignment vertical="center" wrapText="1"/>
    </xf>
    <xf numFmtId="0" fontId="43" fillId="0" borderId="39" xfId="0" applyFont="1" applyBorder="1" applyAlignment="1">
      <alignment vertical="center" wrapText="1"/>
    </xf>
    <xf numFmtId="0" fontId="43" fillId="0" borderId="15" xfId="0" applyFont="1" applyBorder="1" applyAlignment="1">
      <alignment vertical="center" wrapText="1"/>
    </xf>
    <xf numFmtId="0" fontId="43" fillId="0" borderId="0" xfId="0" applyFont="1" applyBorder="1" applyAlignment="1">
      <alignment vertical="center" wrapText="1"/>
    </xf>
    <xf numFmtId="0" fontId="43" fillId="0" borderId="8" xfId="0" applyFont="1" applyBorder="1" applyAlignment="1">
      <alignment vertical="center" wrapText="1"/>
    </xf>
    <xf numFmtId="0" fontId="51" fillId="0" borderId="0" xfId="0" applyFont="1" applyBorder="1">
      <alignment vertical="center"/>
    </xf>
    <xf numFmtId="0" fontId="43" fillId="0" borderId="11" xfId="0" applyFont="1" applyBorder="1" applyAlignment="1">
      <alignment vertical="center" wrapText="1"/>
    </xf>
    <xf numFmtId="0" fontId="43" fillId="0" borderId="10" xfId="0" applyFont="1" applyBorder="1" applyAlignment="1">
      <alignment vertical="center" wrapText="1"/>
    </xf>
    <xf numFmtId="0" fontId="43" fillId="0" borderId="9" xfId="0" applyFont="1" applyBorder="1" applyAlignment="1">
      <alignment vertical="center" wrapText="1"/>
    </xf>
    <xf numFmtId="0" fontId="0" fillId="0" borderId="18" xfId="0" applyFont="1" applyBorder="1" applyAlignment="1">
      <alignment vertical="center" wrapText="1" readingOrder="1"/>
    </xf>
    <xf numFmtId="0" fontId="0" fillId="0" borderId="17" xfId="0" applyFont="1" applyBorder="1" applyAlignment="1">
      <alignment vertical="center" wrapText="1" readingOrder="1"/>
    </xf>
    <xf numFmtId="0" fontId="0" fillId="0" borderId="39" xfId="0" applyFont="1" applyBorder="1" applyAlignment="1">
      <alignment vertical="center" wrapText="1" readingOrder="1"/>
    </xf>
    <xf numFmtId="0" fontId="0" fillId="0" borderId="15" xfId="0" applyFont="1" applyBorder="1" applyAlignment="1">
      <alignment vertical="center" wrapText="1" readingOrder="1"/>
    </xf>
    <xf numFmtId="0" fontId="0" fillId="0" borderId="0" xfId="0" applyFont="1" applyBorder="1" applyAlignment="1">
      <alignment vertical="center" wrapText="1" readingOrder="1"/>
    </xf>
    <xf numFmtId="0" fontId="0" fillId="0" borderId="8" xfId="0" applyFont="1" applyBorder="1" applyAlignment="1">
      <alignment vertical="center" wrapText="1" readingOrder="1"/>
    </xf>
    <xf numFmtId="0" fontId="0" fillId="0" borderId="19" xfId="0" applyFont="1" applyBorder="1" applyAlignment="1">
      <alignment vertical="center" wrapText="1" readingOrder="1"/>
    </xf>
    <xf numFmtId="0" fontId="0" fillId="0" borderId="4" xfId="0" applyFont="1" applyBorder="1" applyAlignment="1">
      <alignment vertical="center" wrapText="1" readingOrder="1"/>
    </xf>
    <xf numFmtId="0" fontId="0" fillId="0" borderId="6" xfId="0" applyFont="1" applyBorder="1" applyAlignment="1">
      <alignment vertical="center" wrapText="1" readingOrder="1"/>
    </xf>
    <xf numFmtId="0" fontId="36" fillId="0" borderId="0" xfId="1" applyFont="1"/>
    <xf numFmtId="0" fontId="36" fillId="0" borderId="0" xfId="1" applyFont="1" applyBorder="1"/>
    <xf numFmtId="0" fontId="65" fillId="0" borderId="53" xfId="1" applyFont="1" applyBorder="1" applyAlignment="1">
      <alignment vertical="top"/>
    </xf>
    <xf numFmtId="0" fontId="36" fillId="0" borderId="54" xfId="1" applyFont="1" applyBorder="1"/>
    <xf numFmtId="0" fontId="36" fillId="0" borderId="55" xfId="1" applyFont="1" applyBorder="1"/>
    <xf numFmtId="0" fontId="65" fillId="0" borderId="0" xfId="1" applyFont="1" applyBorder="1" applyAlignment="1">
      <alignment vertical="top"/>
    </xf>
    <xf numFmtId="0" fontId="36" fillId="0" borderId="36" xfId="1" applyFont="1" applyBorder="1"/>
    <xf numFmtId="0" fontId="36" fillId="0" borderId="35" xfId="1" applyFont="1" applyBorder="1"/>
    <xf numFmtId="0" fontId="36" fillId="0" borderId="34" xfId="1" applyFont="1" applyBorder="1"/>
    <xf numFmtId="0" fontId="36" fillId="0" borderId="28" xfId="1" applyFont="1" applyBorder="1"/>
    <xf numFmtId="0" fontId="36" fillId="0" borderId="27" xfId="1" applyFont="1" applyBorder="1"/>
    <xf numFmtId="0" fontId="57" fillId="0" borderId="28" xfId="1" applyFont="1" applyBorder="1"/>
    <xf numFmtId="0" fontId="71" fillId="0" borderId="0" xfId="1" applyFont="1" applyFill="1" applyBorder="1" applyAlignment="1">
      <alignment horizontal="left"/>
    </xf>
    <xf numFmtId="0" fontId="71" fillId="0" borderId="0" xfId="1" applyFont="1" applyFill="1" applyBorder="1" applyAlignment="1">
      <alignment horizontal="justify"/>
    </xf>
    <xf numFmtId="0" fontId="36" fillId="0" borderId="0" xfId="1" applyFont="1" applyFill="1"/>
    <xf numFmtId="0" fontId="36" fillId="0" borderId="0" xfId="1" applyFont="1" applyBorder="1" applyAlignment="1">
      <alignment horizontal="left"/>
    </xf>
    <xf numFmtId="0" fontId="38" fillId="0" borderId="27" xfId="1" applyFont="1" applyBorder="1" applyAlignment="1">
      <alignment horizontal="left" vertical="top" wrapText="1"/>
    </xf>
    <xf numFmtId="0" fontId="72" fillId="0" borderId="0" xfId="1" applyFont="1" applyBorder="1" applyAlignment="1">
      <alignment horizontal="left" vertical="center" wrapText="1"/>
    </xf>
    <xf numFmtId="0" fontId="36" fillId="0" borderId="0" xfId="1" applyFont="1" applyBorder="1" applyAlignment="1">
      <alignment horizontal="left" vertical="center"/>
    </xf>
    <xf numFmtId="0" fontId="38" fillId="0" borderId="0" xfId="1" applyFont="1" applyBorder="1" applyAlignment="1">
      <alignment horizontal="left" vertical="center"/>
    </xf>
    <xf numFmtId="0" fontId="36" fillId="0" borderId="0" xfId="1" applyFont="1" applyAlignment="1">
      <alignment horizontal="center" vertical="center"/>
    </xf>
    <xf numFmtId="0" fontId="36" fillId="0" borderId="0" xfId="1" applyFont="1" applyBorder="1" applyAlignment="1"/>
    <xf numFmtId="0" fontId="36" fillId="0" borderId="26" xfId="1" applyFont="1" applyBorder="1"/>
    <xf numFmtId="0" fontId="36" fillId="0" borderId="25" xfId="1" applyFont="1" applyBorder="1"/>
    <xf numFmtId="0" fontId="36" fillId="0" borderId="24" xfId="1" applyFont="1" applyBorder="1"/>
    <xf numFmtId="0" fontId="17" fillId="0" borderId="0" xfId="1" applyFont="1" applyAlignment="1">
      <alignment horizontal="right"/>
    </xf>
    <xf numFmtId="0" fontId="38" fillId="0" borderId="0" xfId="1" applyFont="1" applyBorder="1" applyAlignment="1">
      <alignment horizontal="left"/>
    </xf>
    <xf numFmtId="0" fontId="36" fillId="0" borderId="0" xfId="1" applyFont="1" applyAlignment="1">
      <alignment horizontal="center"/>
    </xf>
    <xf numFmtId="0" fontId="75" fillId="0" borderId="0" xfId="0" applyFont="1" applyBorder="1" applyAlignment="1">
      <alignment vertical="center"/>
    </xf>
    <xf numFmtId="0" fontId="76" fillId="0" borderId="0" xfId="0" applyFont="1" applyBorder="1" applyAlignment="1">
      <alignment vertical="center"/>
    </xf>
    <xf numFmtId="0" fontId="76" fillId="0" borderId="0" xfId="0" applyFont="1" applyBorder="1">
      <alignment vertical="center"/>
    </xf>
    <xf numFmtId="0" fontId="77" fillId="0" borderId="0" xfId="0" applyFont="1" applyBorder="1" applyAlignment="1">
      <alignment vertical="center"/>
    </xf>
    <xf numFmtId="0" fontId="78" fillId="0" borderId="0" xfId="0" applyFont="1" applyBorder="1">
      <alignment vertical="center"/>
    </xf>
    <xf numFmtId="0" fontId="39" fillId="0" borderId="0" xfId="0" applyFont="1" applyBorder="1" applyAlignment="1">
      <alignment vertical="center"/>
    </xf>
    <xf numFmtId="0" fontId="36" fillId="0" borderId="0" xfId="0" applyFont="1" applyBorder="1" applyAlignment="1">
      <alignment vertical="center"/>
    </xf>
    <xf numFmtId="0" fontId="83" fillId="0" borderId="0" xfId="0" applyFont="1" applyBorder="1" applyAlignment="1">
      <alignment vertical="center"/>
    </xf>
    <xf numFmtId="0" fontId="47" fillId="0" borderId="0" xfId="2" applyFont="1" applyFill="1">
      <alignment vertical="center"/>
    </xf>
    <xf numFmtId="49" fontId="79" fillId="0" borderId="7" xfId="1" applyNumberFormat="1" applyFont="1" applyBorder="1" applyAlignment="1">
      <alignment vertical="distributed" textRotation="255" wrapText="1"/>
    </xf>
    <xf numFmtId="49" fontId="79" fillId="0" borderId="31" xfId="1" applyNumberFormat="1" applyFont="1" applyBorder="1" applyAlignment="1">
      <alignment vertical="distributed" textRotation="255" wrapText="1"/>
    </xf>
    <xf numFmtId="0" fontId="35" fillId="0" borderId="0" xfId="1" applyFont="1" applyAlignment="1">
      <alignment wrapText="1"/>
    </xf>
    <xf numFmtId="0" fontId="35" fillId="0" borderId="0" xfId="0" applyFont="1" applyAlignment="1">
      <alignment vertical="center" wrapText="1"/>
    </xf>
    <xf numFmtId="0" fontId="25" fillId="0" borderId="0" xfId="10" applyFont="1" applyAlignment="1"/>
    <xf numFmtId="0" fontId="24" fillId="0" borderId="0" xfId="10" applyFont="1">
      <alignment vertical="center"/>
    </xf>
    <xf numFmtId="0" fontId="28" fillId="0" borderId="0" xfId="10" applyFont="1" applyAlignment="1">
      <alignment horizontal="center" vertical="center" wrapText="1"/>
    </xf>
    <xf numFmtId="0" fontId="29" fillId="0" borderId="0" xfId="10" applyFont="1" applyAlignment="1">
      <alignment horizontal="left" vertical="center"/>
    </xf>
    <xf numFmtId="0" fontId="29" fillId="0" borderId="0" xfId="10" applyFont="1">
      <alignment vertical="center"/>
    </xf>
    <xf numFmtId="0" fontId="27" fillId="0" borderId="0" xfId="10" applyFont="1" applyAlignment="1">
      <alignment vertical="center"/>
    </xf>
    <xf numFmtId="0" fontId="44" fillId="0" borderId="8" xfId="0" applyFont="1" applyBorder="1" applyAlignment="1" applyProtection="1">
      <alignment vertical="center"/>
    </xf>
    <xf numFmtId="0" fontId="44" fillId="0" borderId="6" xfId="0" applyFont="1" applyBorder="1" applyAlignment="1" applyProtection="1">
      <alignment vertical="center"/>
    </xf>
    <xf numFmtId="0" fontId="0" fillId="0" borderId="0" xfId="0" applyAlignment="1">
      <alignment horizontal="center" vertical="center"/>
    </xf>
    <xf numFmtId="0" fontId="44" fillId="0" borderId="0" xfId="12" applyFont="1" applyProtection="1">
      <alignment vertical="center"/>
      <protection locked="0"/>
    </xf>
    <xf numFmtId="179" fontId="0" fillId="0" borderId="0" xfId="0" applyNumberFormat="1">
      <alignment vertical="center"/>
    </xf>
    <xf numFmtId="0" fontId="98" fillId="0" borderId="68" xfId="0" applyFont="1" applyBorder="1" applyAlignment="1">
      <alignment horizontal="center" vertical="center"/>
    </xf>
    <xf numFmtId="0" fontId="99" fillId="0" borderId="0" xfId="0" applyFont="1" applyAlignment="1">
      <alignment horizontal="center" vertical="center"/>
    </xf>
    <xf numFmtId="0" fontId="100" fillId="0" borderId="58" xfId="0" applyFont="1" applyBorder="1">
      <alignment vertical="center"/>
    </xf>
    <xf numFmtId="0" fontId="71" fillId="0" borderId="0" xfId="0" applyFont="1" applyAlignment="1" applyProtection="1">
      <alignment horizontal="center" vertical="center"/>
    </xf>
    <xf numFmtId="0" fontId="99" fillId="0" borderId="0" xfId="0" applyFont="1" applyAlignment="1" applyProtection="1">
      <alignment horizontal="center" vertical="center"/>
    </xf>
    <xf numFmtId="0" fontId="101" fillId="3" borderId="21" xfId="0" applyNumberFormat="1" applyFont="1" applyFill="1" applyBorder="1" applyAlignment="1" applyProtection="1">
      <alignment horizontal="center" vertical="center" readingOrder="1"/>
    </xf>
    <xf numFmtId="0" fontId="101" fillId="3" borderId="63" xfId="0" applyNumberFormat="1" applyFont="1" applyFill="1" applyBorder="1" applyAlignment="1" applyProtection="1">
      <alignment horizontal="center" vertical="center" readingOrder="1"/>
    </xf>
    <xf numFmtId="0" fontId="101" fillId="3" borderId="37" xfId="0" applyNumberFormat="1" applyFont="1" applyFill="1" applyBorder="1" applyAlignment="1" applyProtection="1">
      <alignment horizontal="center" vertical="center" readingOrder="1"/>
    </xf>
    <xf numFmtId="0" fontId="97" fillId="0" borderId="78" xfId="0" applyFont="1" applyBorder="1">
      <alignment vertical="center"/>
    </xf>
    <xf numFmtId="0" fontId="103" fillId="0" borderId="0" xfId="0" applyFont="1">
      <alignment vertical="center"/>
    </xf>
    <xf numFmtId="3" fontId="99" fillId="0" borderId="73" xfId="0" applyNumberFormat="1" applyFont="1" applyBorder="1" applyAlignment="1" applyProtection="1">
      <alignment horizontal="center" vertical="center"/>
      <protection locked="0"/>
    </xf>
    <xf numFmtId="3" fontId="99" fillId="0" borderId="76" xfId="0" applyNumberFormat="1" applyFont="1" applyBorder="1" applyAlignment="1" applyProtection="1">
      <alignment horizontal="center" vertical="center"/>
      <protection locked="0"/>
    </xf>
    <xf numFmtId="0" fontId="99" fillId="0" borderId="0" xfId="0" applyFont="1" applyBorder="1" applyAlignment="1" applyProtection="1">
      <alignment horizontal="center" vertical="center"/>
      <protection locked="0"/>
    </xf>
    <xf numFmtId="0" fontId="99" fillId="0" borderId="74" xfId="0" applyFont="1" applyBorder="1" applyAlignment="1" applyProtection="1">
      <alignment horizontal="center" vertical="center"/>
      <protection locked="0"/>
    </xf>
    <xf numFmtId="0" fontId="99" fillId="0" borderId="75" xfId="0" applyFont="1" applyBorder="1" applyAlignment="1" applyProtection="1">
      <alignment horizontal="center" vertical="center"/>
      <protection locked="0"/>
    </xf>
    <xf numFmtId="0" fontId="0" fillId="0" borderId="80" xfId="0" applyBorder="1" applyAlignment="1" applyProtection="1">
      <alignment horizontal="center" vertical="center" wrapText="1"/>
      <protection locked="0"/>
    </xf>
    <xf numFmtId="0" fontId="97" fillId="0" borderId="81" xfId="0" applyFont="1" applyBorder="1" applyAlignment="1">
      <alignment horizontal="center" vertical="center"/>
    </xf>
    <xf numFmtId="0" fontId="0" fillId="0" borderId="81" xfId="0" applyBorder="1" applyAlignment="1">
      <alignment horizontal="center" vertical="center"/>
    </xf>
    <xf numFmtId="14" fontId="0" fillId="0" borderId="81" xfId="0" applyNumberFormat="1" applyBorder="1" applyAlignment="1">
      <alignment horizontal="center" vertical="center"/>
    </xf>
    <xf numFmtId="49" fontId="0" fillId="0" borderId="81" xfId="0" applyNumberFormat="1" applyBorder="1" applyAlignment="1">
      <alignment horizontal="center" vertical="center"/>
    </xf>
    <xf numFmtId="0" fontId="0" fillId="0" borderId="79" xfId="0" applyBorder="1" applyAlignment="1" applyProtection="1">
      <alignment horizontal="center" vertical="center"/>
      <protection locked="0"/>
    </xf>
    <xf numFmtId="14" fontId="0" fillId="0" borderId="79" xfId="0" applyNumberFormat="1" applyBorder="1" applyAlignment="1" applyProtection="1">
      <alignment horizontal="center" vertical="center"/>
      <protection locked="0"/>
    </xf>
    <xf numFmtId="49" fontId="0" fillId="0" borderId="79" xfId="0" applyNumberFormat="1" applyBorder="1" applyAlignment="1" applyProtection="1">
      <alignment horizontal="center" vertical="center"/>
      <protection locked="0"/>
    </xf>
    <xf numFmtId="0" fontId="98" fillId="0" borderId="0" xfId="0" applyFont="1" applyAlignment="1" applyProtection="1">
      <alignment horizontal="center" vertical="center"/>
    </xf>
    <xf numFmtId="0" fontId="98" fillId="0" borderId="48" xfId="1" applyFont="1" applyBorder="1" applyAlignment="1" applyProtection="1">
      <alignment horizontal="center" vertical="center"/>
    </xf>
    <xf numFmtId="0" fontId="98" fillId="0" borderId="1" xfId="1" applyFont="1" applyBorder="1" applyAlignment="1" applyProtection="1">
      <alignment horizontal="center" vertical="center"/>
    </xf>
    <xf numFmtId="0" fontId="98" fillId="0" borderId="48" xfId="1" applyFont="1" applyBorder="1" applyAlignment="1" applyProtection="1">
      <alignment horizontal="center" vertical="center" justifyLastLine="1"/>
    </xf>
    <xf numFmtId="0" fontId="71" fillId="0" borderId="0" xfId="1" applyFont="1" applyBorder="1" applyAlignment="1" applyProtection="1">
      <alignment horizontal="center" vertical="center"/>
    </xf>
    <xf numFmtId="14" fontId="71" fillId="0" borderId="0" xfId="1" applyNumberFormat="1" applyFont="1" applyBorder="1" applyAlignment="1" applyProtection="1">
      <alignment horizontal="center" vertical="center"/>
    </xf>
    <xf numFmtId="14" fontId="71" fillId="0" borderId="0" xfId="1" applyNumberFormat="1" applyFont="1" applyBorder="1" applyAlignment="1" applyProtection="1">
      <alignment horizontal="center" vertical="center" justifyLastLine="1"/>
    </xf>
    <xf numFmtId="3" fontId="71" fillId="0" borderId="0" xfId="1" applyNumberFormat="1" applyFont="1" applyBorder="1" applyAlignment="1" applyProtection="1">
      <alignment horizontal="center" vertical="center"/>
    </xf>
    <xf numFmtId="0" fontId="9" fillId="0" borderId="0" xfId="0" applyFont="1" applyAlignment="1" applyProtection="1">
      <alignment horizontal="left" vertical="center" wrapText="1"/>
    </xf>
    <xf numFmtId="0" fontId="9" fillId="0" borderId="0" xfId="0" applyFont="1" applyProtection="1">
      <alignment vertical="center"/>
    </xf>
    <xf numFmtId="0" fontId="12" fillId="0" borderId="0" xfId="0" applyFont="1" applyAlignment="1" applyProtection="1">
      <alignment horizontal="left" vertical="center" wrapText="1"/>
    </xf>
    <xf numFmtId="0" fontId="22" fillId="0" borderId="0" xfId="0" applyFont="1" applyAlignment="1" applyProtection="1">
      <alignment vertical="top" textRotation="255" wrapText="1"/>
    </xf>
    <xf numFmtId="0" fontId="15" fillId="0" borderId="0" xfId="0" applyFont="1" applyFill="1" applyAlignment="1" applyProtection="1">
      <alignment horizontal="left" vertical="center" wrapText="1"/>
    </xf>
    <xf numFmtId="0" fontId="44" fillId="0" borderId="0" xfId="0" applyFont="1" applyProtection="1">
      <alignment vertical="center"/>
    </xf>
    <xf numFmtId="0" fontId="82" fillId="0" borderId="0" xfId="0" applyFont="1" applyAlignment="1" applyProtection="1">
      <alignment horizontal="left" vertical="center"/>
    </xf>
    <xf numFmtId="0" fontId="0" fillId="0" borderId="0" xfId="0" applyFont="1" applyProtection="1">
      <alignment vertical="center"/>
    </xf>
    <xf numFmtId="0" fontId="44" fillId="0" borderId="0" xfId="0" applyFont="1" applyAlignment="1" applyProtection="1">
      <alignment vertical="center"/>
    </xf>
    <xf numFmtId="0" fontId="10" fillId="0" borderId="0" xfId="0" applyFont="1" applyProtection="1">
      <alignment vertical="center"/>
    </xf>
    <xf numFmtId="0" fontId="44" fillId="0" borderId="0" xfId="0" applyFont="1" applyAlignment="1" applyProtection="1">
      <alignment vertical="center" textRotation="255"/>
    </xf>
    <xf numFmtId="0" fontId="44" fillId="0" borderId="4" xfId="0" applyFont="1" applyFill="1" applyBorder="1" applyAlignment="1" applyProtection="1">
      <alignment vertical="center"/>
    </xf>
    <xf numFmtId="0" fontId="44" fillId="0" borderId="6" xfId="0" applyFont="1" applyFill="1" applyBorder="1" applyAlignment="1" applyProtection="1">
      <alignment vertical="center"/>
    </xf>
    <xf numFmtId="0" fontId="44" fillId="0" borderId="0" xfId="0" applyFont="1" applyFill="1" applyBorder="1" applyAlignment="1" applyProtection="1">
      <alignment vertical="center"/>
    </xf>
    <xf numFmtId="0" fontId="47" fillId="0" borderId="0" xfId="0" applyFont="1" applyAlignment="1" applyProtection="1">
      <alignment vertical="center" textRotation="255"/>
    </xf>
    <xf numFmtId="0" fontId="41" fillId="0" borderId="0" xfId="0" applyFont="1" applyAlignment="1" applyProtection="1">
      <alignment vertical="center"/>
    </xf>
    <xf numFmtId="0" fontId="44" fillId="0" borderId="0" xfId="0" applyFont="1" applyBorder="1" applyAlignment="1" applyProtection="1">
      <alignment horizontal="center" vertical="center"/>
    </xf>
    <xf numFmtId="0" fontId="60" fillId="0" borderId="0" xfId="0" applyFont="1" applyBorder="1" applyAlignment="1" applyProtection="1">
      <alignment horizontal="center" vertical="top"/>
    </xf>
    <xf numFmtId="0" fontId="44" fillId="0" borderId="0" xfId="0" applyFont="1" applyBorder="1" applyAlignment="1" applyProtection="1">
      <alignment vertical="center"/>
    </xf>
    <xf numFmtId="0" fontId="10" fillId="0" borderId="0" xfId="0" applyFont="1" applyFill="1" applyBorder="1" applyAlignment="1" applyProtection="1">
      <alignment vertical="center"/>
    </xf>
    <xf numFmtId="0" fontId="44" fillId="0" borderId="0" xfId="0" applyFont="1" applyBorder="1" applyProtection="1">
      <alignment vertical="center"/>
    </xf>
    <xf numFmtId="0" fontId="44" fillId="0" borderId="0" xfId="0" applyFont="1" applyBorder="1" applyAlignment="1" applyProtection="1">
      <alignment vertical="center" textRotation="255"/>
    </xf>
    <xf numFmtId="0" fontId="44" fillId="0" borderId="0" xfId="0" applyFont="1" applyFill="1" applyBorder="1" applyProtection="1">
      <alignment vertical="center"/>
    </xf>
    <xf numFmtId="0" fontId="10" fillId="0" borderId="0" xfId="0" applyFont="1" applyAlignment="1" applyProtection="1">
      <alignment vertical="center"/>
    </xf>
    <xf numFmtId="177" fontId="93" fillId="0" borderId="7" xfId="4" applyFont="1" applyFill="1" applyBorder="1" applyAlignment="1" applyProtection="1">
      <alignment vertical="center"/>
    </xf>
    <xf numFmtId="177" fontId="60" fillId="0" borderId="0" xfId="4" applyFont="1" applyFill="1" applyBorder="1" applyAlignment="1" applyProtection="1">
      <alignment vertical="center" shrinkToFit="1"/>
    </xf>
    <xf numFmtId="177" fontId="0" fillId="0" borderId="1" xfId="4" applyFont="1" applyFill="1" applyBorder="1" applyAlignment="1" applyProtection="1">
      <alignment vertical="center" wrapText="1"/>
    </xf>
    <xf numFmtId="177" fontId="0" fillId="0" borderId="3" xfId="4" applyFont="1" applyFill="1" applyBorder="1" applyAlignment="1" applyProtection="1">
      <alignment vertical="center" wrapText="1"/>
    </xf>
    <xf numFmtId="0" fontId="61" fillId="0" borderId="0" xfId="0" applyFont="1" applyFill="1" applyBorder="1" applyAlignment="1" applyProtection="1">
      <alignment vertical="center"/>
    </xf>
    <xf numFmtId="0" fontId="59" fillId="0" borderId="0" xfId="2" applyFont="1" applyFill="1" applyAlignment="1" applyProtection="1">
      <alignment vertical="center"/>
    </xf>
    <xf numFmtId="0" fontId="0" fillId="0" borderId="0" xfId="0" applyProtection="1">
      <alignment vertical="center"/>
    </xf>
    <xf numFmtId="0" fontId="14" fillId="0" borderId="0" xfId="0" applyFont="1" applyFill="1" applyAlignment="1" applyProtection="1">
      <alignment horizontal="left" vertical="center" wrapText="1"/>
    </xf>
    <xf numFmtId="0" fontId="22" fillId="0" borderId="0" xfId="0" applyFont="1" applyProtection="1">
      <alignment vertical="center"/>
    </xf>
    <xf numFmtId="0" fontId="12" fillId="0" borderId="0" xfId="0" applyFont="1" applyFill="1" applyProtection="1">
      <alignment vertical="center"/>
    </xf>
    <xf numFmtId="0" fontId="10" fillId="0" borderId="0" xfId="0" applyFont="1" applyFill="1" applyBorder="1" applyAlignment="1" applyProtection="1">
      <alignment horizontal="center" vertical="center"/>
    </xf>
    <xf numFmtId="0" fontId="10" fillId="0" borderId="0" xfId="0" applyFont="1" applyBorder="1" applyAlignment="1" applyProtection="1">
      <alignment vertical="center"/>
    </xf>
    <xf numFmtId="0" fontId="0" fillId="0" borderId="0" xfId="0" applyBorder="1" applyAlignment="1" applyProtection="1">
      <alignment vertical="center"/>
    </xf>
    <xf numFmtId="0" fontId="0" fillId="0" borderId="0" xfId="0" applyFont="1" applyAlignment="1" applyProtection="1">
      <alignment horizontal="left" vertical="center"/>
    </xf>
    <xf numFmtId="0" fontId="22" fillId="0" borderId="47" xfId="0" applyFont="1" applyBorder="1" applyAlignment="1" applyProtection="1">
      <alignment vertical="top" textRotation="255" wrapText="1"/>
    </xf>
    <xf numFmtId="0" fontId="22" fillId="0" borderId="48" xfId="0" applyFont="1" applyBorder="1" applyAlignment="1" applyProtection="1">
      <alignment vertical="top" textRotation="255" wrapText="1"/>
    </xf>
    <xf numFmtId="0" fontId="0" fillId="0" borderId="48" xfId="0" applyFont="1" applyBorder="1" applyAlignment="1" applyProtection="1">
      <alignment horizontal="left" vertical="center"/>
    </xf>
    <xf numFmtId="0" fontId="0" fillId="0" borderId="49" xfId="0" applyFont="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Border="1" applyAlignment="1" applyProtection="1">
      <alignment vertical="top" wrapText="1"/>
    </xf>
    <xf numFmtId="0" fontId="87" fillId="0" borderId="57" xfId="0" applyFont="1" applyBorder="1" applyAlignment="1" applyProtection="1">
      <alignment horizontal="left" vertical="center"/>
    </xf>
    <xf numFmtId="0" fontId="0" fillId="0" borderId="0" xfId="0" applyFont="1" applyBorder="1" applyProtection="1">
      <alignment vertical="center"/>
    </xf>
    <xf numFmtId="0" fontId="0" fillId="0" borderId="58" xfId="0" applyFont="1" applyBorder="1" applyProtection="1">
      <alignment vertical="center"/>
    </xf>
    <xf numFmtId="0" fontId="72" fillId="0" borderId="57" xfId="0" applyFont="1" applyBorder="1" applyAlignment="1" applyProtection="1">
      <alignment horizontal="left" vertical="center"/>
    </xf>
    <xf numFmtId="0" fontId="85" fillId="0" borderId="0" xfId="0" applyFont="1" applyBorder="1" applyAlignment="1" applyProtection="1">
      <alignment horizontal="left" vertical="center"/>
    </xf>
    <xf numFmtId="0" fontId="86" fillId="0" borderId="57" xfId="0" applyFont="1" applyBorder="1" applyAlignment="1" applyProtection="1">
      <alignment horizontal="left" vertical="center"/>
    </xf>
    <xf numFmtId="0" fontId="86" fillId="0" borderId="0" xfId="0" applyFont="1" applyBorder="1" applyAlignment="1" applyProtection="1">
      <alignment horizontal="left" vertical="center"/>
    </xf>
    <xf numFmtId="0" fontId="86" fillId="0" borderId="50" xfId="0" applyFont="1" applyBorder="1" applyAlignment="1" applyProtection="1">
      <alignment horizontal="left" vertical="center"/>
    </xf>
    <xf numFmtId="0" fontId="86" fillId="0" borderId="51" xfId="0" applyFont="1" applyBorder="1" applyAlignment="1" applyProtection="1">
      <alignment horizontal="left" vertical="center"/>
    </xf>
    <xf numFmtId="0" fontId="0" fillId="0" borderId="51" xfId="0" applyFont="1" applyBorder="1" applyProtection="1">
      <alignment vertical="center"/>
    </xf>
    <xf numFmtId="0" fontId="0" fillId="0" borderId="52" xfId="0" applyFont="1" applyBorder="1" applyProtection="1">
      <alignment vertical="center"/>
    </xf>
    <xf numFmtId="0" fontId="11" fillId="0" borderId="0" xfId="0" applyFont="1" applyBorder="1" applyAlignment="1" applyProtection="1"/>
    <xf numFmtId="0" fontId="13" fillId="0" borderId="0" xfId="0" applyFont="1" applyBorder="1" applyAlignment="1" applyProtection="1">
      <alignment vertical="distributed"/>
    </xf>
    <xf numFmtId="0" fontId="11" fillId="0" borderId="0" xfId="0" applyFont="1" applyBorder="1" applyAlignment="1" applyProtection="1">
      <alignment vertical="top"/>
    </xf>
    <xf numFmtId="0" fontId="104" fillId="0" borderId="0" xfId="0" applyFont="1" applyProtection="1">
      <alignment vertical="center"/>
    </xf>
    <xf numFmtId="180" fontId="0" fillId="0" borderId="0" xfId="0" applyNumberFormat="1">
      <alignment vertical="center"/>
    </xf>
    <xf numFmtId="182" fontId="99" fillId="0" borderId="70" xfId="0" applyNumberFormat="1" applyFont="1" applyBorder="1" applyAlignment="1" applyProtection="1">
      <alignment horizontal="center" vertical="center"/>
      <protection locked="0"/>
    </xf>
    <xf numFmtId="182" fontId="99" fillId="0" borderId="0" xfId="0" applyNumberFormat="1" applyFont="1" applyBorder="1" applyAlignment="1" applyProtection="1">
      <alignment horizontal="center" vertical="center"/>
      <protection locked="0"/>
    </xf>
    <xf numFmtId="182" fontId="99" fillId="0" borderId="75" xfId="0" applyNumberFormat="1" applyFont="1" applyBorder="1" applyAlignment="1" applyProtection="1">
      <alignment horizontal="center" vertical="center"/>
      <protection locked="0"/>
    </xf>
    <xf numFmtId="56" fontId="0" fillId="0" borderId="0" xfId="0" applyNumberFormat="1">
      <alignment vertical="center"/>
    </xf>
    <xf numFmtId="0" fontId="0" fillId="7" borderId="82" xfId="0" applyFill="1" applyBorder="1" applyAlignment="1">
      <alignment horizontal="center" vertical="center"/>
    </xf>
    <xf numFmtId="182" fontId="0" fillId="0" borderId="0" xfId="0" applyNumberFormat="1">
      <alignment vertical="center"/>
    </xf>
    <xf numFmtId="14" fontId="0" fillId="0" borderId="0" xfId="0" applyNumberFormat="1">
      <alignment vertical="center"/>
    </xf>
    <xf numFmtId="14" fontId="99" fillId="0" borderId="70" xfId="0" applyNumberFormat="1" applyFont="1" applyBorder="1" applyAlignment="1" applyProtection="1">
      <alignment horizontal="center" vertical="center"/>
      <protection locked="0"/>
    </xf>
    <xf numFmtId="0" fontId="71" fillId="0" borderId="0" xfId="1" applyFont="1" applyBorder="1" applyAlignment="1" applyProtection="1">
      <alignment horizontal="center" vertical="center"/>
      <protection locked="0"/>
    </xf>
    <xf numFmtId="14" fontId="99" fillId="0" borderId="0" xfId="0" applyNumberFormat="1" applyFont="1" applyBorder="1" applyAlignment="1" applyProtection="1">
      <alignment horizontal="center" vertical="center"/>
      <protection locked="0"/>
    </xf>
    <xf numFmtId="3" fontId="71" fillId="0" borderId="73" xfId="1" applyNumberFormat="1" applyFont="1" applyBorder="1" applyAlignment="1" applyProtection="1">
      <alignment horizontal="center" vertical="center"/>
      <protection locked="0"/>
    </xf>
    <xf numFmtId="0" fontId="99" fillId="0" borderId="69" xfId="0" applyFont="1" applyBorder="1" applyAlignment="1" applyProtection="1">
      <alignment horizontal="center" vertical="center"/>
      <protection locked="0"/>
    </xf>
    <xf numFmtId="0" fontId="99" fillId="0" borderId="72" xfId="0" applyFont="1" applyBorder="1" applyAlignment="1" applyProtection="1">
      <alignment horizontal="center" vertical="center"/>
      <protection locked="0"/>
    </xf>
    <xf numFmtId="0" fontId="71" fillId="0" borderId="70" xfId="1" applyFont="1" applyBorder="1" applyAlignment="1" applyProtection="1">
      <alignment horizontal="center" vertical="center"/>
      <protection locked="0"/>
    </xf>
    <xf numFmtId="3" fontId="71" fillId="0" borderId="71" xfId="1" applyNumberFormat="1" applyFont="1" applyBorder="1" applyAlignment="1" applyProtection="1">
      <alignment horizontal="center" vertical="center"/>
      <protection locked="0"/>
    </xf>
    <xf numFmtId="0" fontId="27" fillId="0" borderId="0" xfId="10" applyFont="1" applyAlignment="1">
      <alignment horizontal="left" vertical="center"/>
    </xf>
    <xf numFmtId="0" fontId="30" fillId="0" borderId="0" xfId="10" applyFont="1" applyAlignment="1">
      <alignment horizontal="center" vertical="center"/>
    </xf>
    <xf numFmtId="0" fontId="30" fillId="0" borderId="0" xfId="10" applyFont="1" applyAlignment="1">
      <alignment horizontal="left" vertical="center"/>
    </xf>
    <xf numFmtId="0" fontId="26" fillId="0" borderId="0" xfId="10" applyFont="1" applyAlignment="1">
      <alignment horizontal="center" vertical="center" wrapText="1"/>
    </xf>
    <xf numFmtId="0" fontId="0" fillId="7" borderId="65" xfId="0" applyFill="1" applyBorder="1" applyAlignment="1">
      <alignment horizontal="center" vertical="center" wrapText="1"/>
    </xf>
    <xf numFmtId="0" fontId="0" fillId="7" borderId="77" xfId="0" applyFill="1" applyBorder="1" applyAlignment="1">
      <alignment horizontal="center" vertical="center" wrapText="1"/>
    </xf>
    <xf numFmtId="0" fontId="0" fillId="7" borderId="66" xfId="0" applyFill="1" applyBorder="1" applyAlignment="1">
      <alignment horizontal="center" vertical="center"/>
    </xf>
    <xf numFmtId="0" fontId="0" fillId="7" borderId="82" xfId="0" applyFill="1" applyBorder="1" applyAlignment="1">
      <alignment horizontal="center" vertical="center"/>
    </xf>
    <xf numFmtId="0" fontId="0" fillId="7" borderId="64" xfId="0" applyFill="1" applyBorder="1" applyAlignment="1">
      <alignment horizontal="center" vertical="center"/>
    </xf>
    <xf numFmtId="0" fontId="0" fillId="7" borderId="67" xfId="0" applyFill="1" applyBorder="1" applyAlignment="1">
      <alignment horizontal="center" vertical="center"/>
    </xf>
    <xf numFmtId="0" fontId="0" fillId="7" borderId="65" xfId="0" applyFill="1" applyBorder="1" applyAlignment="1">
      <alignment horizontal="center" vertical="center"/>
    </xf>
    <xf numFmtId="0" fontId="0" fillId="7" borderId="77" xfId="0" applyFill="1" applyBorder="1" applyAlignment="1">
      <alignment horizontal="center" vertical="center"/>
    </xf>
    <xf numFmtId="0" fontId="67" fillId="3" borderId="5" xfId="0" applyNumberFormat="1" applyFont="1" applyFill="1" applyBorder="1" applyAlignment="1" applyProtection="1">
      <alignment horizontal="center" vertical="center"/>
    </xf>
    <xf numFmtId="0" fontId="67" fillId="3" borderId="4" xfId="0" applyNumberFormat="1" applyFont="1" applyFill="1" applyBorder="1" applyAlignment="1" applyProtection="1">
      <alignment horizontal="center" vertical="center"/>
    </xf>
    <xf numFmtId="0" fontId="67" fillId="3" borderId="6" xfId="0" applyNumberFormat="1" applyFont="1" applyFill="1" applyBorder="1" applyAlignment="1" applyProtection="1">
      <alignment horizontal="center" vertical="center"/>
    </xf>
    <xf numFmtId="0" fontId="47" fillId="5" borderId="2" xfId="0" applyFont="1" applyFill="1" applyBorder="1" applyAlignment="1" applyProtection="1">
      <alignment horizontal="center" vertical="center"/>
    </xf>
    <xf numFmtId="0" fontId="47" fillId="5" borderId="3" xfId="0" applyFont="1" applyFill="1" applyBorder="1" applyAlignment="1" applyProtection="1">
      <alignment horizontal="center" vertical="center"/>
    </xf>
    <xf numFmtId="0" fontId="47" fillId="5" borderId="7"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center" vertical="center"/>
    </xf>
    <xf numFmtId="0" fontId="47" fillId="5" borderId="6" xfId="0" applyFont="1" applyFill="1" applyBorder="1" applyAlignment="1" applyProtection="1">
      <alignment horizontal="center" vertical="center"/>
    </xf>
    <xf numFmtId="177" fontId="0" fillId="3" borderId="2" xfId="4" applyFont="1" applyFill="1" applyBorder="1" applyAlignment="1" applyProtection="1">
      <alignment horizontal="center" vertical="center"/>
    </xf>
    <xf numFmtId="177" fontId="0" fillId="3" borderId="1" xfId="4" applyFont="1" applyFill="1" applyBorder="1" applyAlignment="1" applyProtection="1">
      <alignment horizontal="center" vertical="center"/>
    </xf>
    <xf numFmtId="177" fontId="0" fillId="3" borderId="3" xfId="4" applyFont="1" applyFill="1" applyBorder="1" applyAlignment="1" applyProtection="1">
      <alignment horizontal="center" vertical="center"/>
    </xf>
    <xf numFmtId="177" fontId="0" fillId="3" borderId="7" xfId="4" applyFont="1" applyFill="1" applyBorder="1" applyAlignment="1" applyProtection="1">
      <alignment horizontal="center" vertical="center"/>
    </xf>
    <xf numFmtId="177" fontId="0" fillId="3" borderId="0" xfId="4" applyFont="1" applyFill="1" applyBorder="1" applyAlignment="1" applyProtection="1">
      <alignment horizontal="center" vertical="center"/>
    </xf>
    <xf numFmtId="177" fontId="0" fillId="3" borderId="8" xfId="4" applyFont="1" applyFill="1" applyBorder="1" applyAlignment="1" applyProtection="1">
      <alignment horizontal="center" vertical="center"/>
    </xf>
    <xf numFmtId="177" fontId="0" fillId="3" borderId="5" xfId="4" applyFont="1" applyFill="1" applyBorder="1" applyAlignment="1" applyProtection="1">
      <alignment horizontal="center" vertical="center"/>
    </xf>
    <xf numFmtId="177" fontId="0" fillId="3" borderId="4" xfId="4" applyFont="1" applyFill="1" applyBorder="1" applyAlignment="1" applyProtection="1">
      <alignment horizontal="center" vertical="center"/>
    </xf>
    <xf numFmtId="177" fontId="0" fillId="3" borderId="6" xfId="4" applyFont="1" applyFill="1" applyBorder="1" applyAlignment="1" applyProtection="1">
      <alignment horizontal="center" vertical="center"/>
    </xf>
    <xf numFmtId="0" fontId="20" fillId="5" borderId="2" xfId="0" applyFont="1" applyFill="1" applyBorder="1" applyAlignment="1" applyProtection="1">
      <alignment horizontal="center"/>
    </xf>
    <xf numFmtId="0" fontId="20" fillId="5" borderId="1" xfId="0" applyFont="1" applyFill="1" applyBorder="1" applyAlignment="1" applyProtection="1">
      <alignment horizontal="center"/>
    </xf>
    <xf numFmtId="0" fontId="20" fillId="5" borderId="3" xfId="0" applyFont="1" applyFill="1" applyBorder="1" applyAlignment="1" applyProtection="1">
      <alignment horizontal="center"/>
    </xf>
    <xf numFmtId="38" fontId="47" fillId="0" borderId="2" xfId="11" applyFont="1" applyBorder="1" applyAlignment="1" applyProtection="1">
      <alignment horizontal="right" vertical="center"/>
    </xf>
    <xf numFmtId="38" fontId="47" fillId="0" borderId="1" xfId="11" applyFont="1" applyBorder="1" applyAlignment="1" applyProtection="1">
      <alignment horizontal="right" vertical="center"/>
    </xf>
    <xf numFmtId="38" fontId="47" fillId="0" borderId="7" xfId="11" applyFont="1" applyBorder="1" applyAlignment="1" applyProtection="1">
      <alignment horizontal="right" vertical="center"/>
    </xf>
    <xf numFmtId="38" fontId="47" fillId="0" borderId="0" xfId="11" applyFont="1" applyBorder="1" applyAlignment="1" applyProtection="1">
      <alignment horizontal="right" vertical="center"/>
    </xf>
    <xf numFmtId="38" fontId="47" fillId="0" borderId="5" xfId="11" applyFont="1" applyBorder="1" applyAlignment="1" applyProtection="1">
      <alignment horizontal="right" vertical="center"/>
    </xf>
    <xf numFmtId="38" fontId="47" fillId="0" borderId="4" xfId="11" applyFont="1" applyBorder="1" applyAlignment="1" applyProtection="1">
      <alignment horizontal="right" vertical="center"/>
    </xf>
    <xf numFmtId="0" fontId="47" fillId="0" borderId="7" xfId="4" applyNumberFormat="1" applyFont="1" applyBorder="1" applyAlignment="1" applyProtection="1">
      <alignment horizontal="center" vertical="center"/>
    </xf>
    <xf numFmtId="0" fontId="47" fillId="0" borderId="0" xfId="4" applyNumberFormat="1" applyFont="1" applyBorder="1" applyAlignment="1" applyProtection="1">
      <alignment horizontal="center" vertical="center"/>
    </xf>
    <xf numFmtId="0" fontId="47" fillId="0" borderId="5" xfId="4" applyNumberFormat="1" applyFont="1" applyBorder="1" applyAlignment="1" applyProtection="1">
      <alignment horizontal="center" vertical="center"/>
    </xf>
    <xf numFmtId="0" fontId="47" fillId="0" borderId="4" xfId="4" applyNumberFormat="1" applyFont="1" applyBorder="1" applyAlignment="1" applyProtection="1">
      <alignment horizontal="center" vertical="center"/>
    </xf>
    <xf numFmtId="0" fontId="44" fillId="5" borderId="2" xfId="0" applyFont="1" applyFill="1" applyBorder="1" applyAlignment="1" applyProtection="1">
      <alignment horizontal="center" vertical="center"/>
    </xf>
    <xf numFmtId="0" fontId="44" fillId="5" borderId="3" xfId="0" applyFont="1" applyFill="1" applyBorder="1" applyAlignment="1" applyProtection="1">
      <alignment horizontal="center" vertical="center"/>
    </xf>
    <xf numFmtId="0" fontId="44" fillId="5" borderId="5" xfId="0" applyFont="1" applyFill="1" applyBorder="1" applyAlignment="1" applyProtection="1">
      <alignment horizontal="center" vertical="center"/>
    </xf>
    <xf numFmtId="0" fontId="44" fillId="5" borderId="6" xfId="0" applyFont="1" applyFill="1" applyBorder="1" applyAlignment="1" applyProtection="1">
      <alignment horizontal="center" vertical="center"/>
    </xf>
    <xf numFmtId="0" fontId="44" fillId="3" borderId="2" xfId="0" applyFont="1" applyFill="1" applyBorder="1" applyAlignment="1" applyProtection="1">
      <alignment horizontal="center" vertical="center"/>
    </xf>
    <xf numFmtId="0" fontId="44" fillId="3" borderId="3" xfId="0" applyFont="1" applyFill="1" applyBorder="1" applyAlignment="1" applyProtection="1">
      <alignment horizontal="center" vertical="center"/>
    </xf>
    <xf numFmtId="0" fontId="44" fillId="3" borderId="5" xfId="0" applyFont="1" applyFill="1" applyBorder="1" applyAlignment="1" applyProtection="1">
      <alignment horizontal="center" vertical="center"/>
    </xf>
    <xf numFmtId="0" fontId="44" fillId="3" borderId="6"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7" xfId="0" applyFont="1" applyBorder="1" applyAlignment="1" applyProtection="1">
      <alignment horizontal="center" vertical="center"/>
    </xf>
    <xf numFmtId="0" fontId="22" fillId="0" borderId="8" xfId="0" applyFont="1" applyBorder="1" applyAlignment="1" applyProtection="1">
      <alignment horizontal="center" vertical="center"/>
    </xf>
    <xf numFmtId="0" fontId="22" fillId="0" borderId="5" xfId="0" applyFont="1" applyBorder="1" applyAlignment="1" applyProtection="1">
      <alignment horizontal="center" vertical="center"/>
    </xf>
    <xf numFmtId="0" fontId="22" fillId="0" borderId="6" xfId="0" applyFont="1" applyBorder="1" applyAlignment="1" applyProtection="1">
      <alignment horizontal="center" vertical="center"/>
    </xf>
    <xf numFmtId="0" fontId="47" fillId="0" borderId="2" xfId="0" applyFont="1" applyBorder="1" applyAlignment="1" applyProtection="1">
      <alignment horizontal="center" vertical="center"/>
    </xf>
    <xf numFmtId="0" fontId="47" fillId="0" borderId="1" xfId="0" applyFont="1" applyBorder="1" applyAlignment="1" applyProtection="1">
      <alignment horizontal="center" vertical="center"/>
    </xf>
    <xf numFmtId="0" fontId="47" fillId="0" borderId="3" xfId="0" applyFont="1" applyBorder="1" applyAlignment="1" applyProtection="1">
      <alignment horizontal="center" vertical="center"/>
    </xf>
    <xf numFmtId="0" fontId="47" fillId="0" borderId="7" xfId="0" applyFont="1" applyBorder="1" applyAlignment="1" applyProtection="1">
      <alignment horizontal="center" vertical="center"/>
    </xf>
    <xf numFmtId="0" fontId="47" fillId="0" borderId="0" xfId="0" applyFont="1" applyBorder="1" applyAlignment="1" applyProtection="1">
      <alignment horizontal="center" vertical="center"/>
    </xf>
    <xf numFmtId="0" fontId="47" fillId="0" borderId="8" xfId="0" applyFont="1" applyBorder="1" applyAlignment="1" applyProtection="1">
      <alignment horizontal="center" vertical="center"/>
    </xf>
    <xf numFmtId="0" fontId="47" fillId="0" borderId="5" xfId="0" applyFont="1" applyBorder="1" applyAlignment="1" applyProtection="1">
      <alignment horizontal="center" vertical="center"/>
    </xf>
    <xf numFmtId="0" fontId="47" fillId="0" borderId="4" xfId="0" applyFont="1" applyBorder="1" applyAlignment="1" applyProtection="1">
      <alignment horizontal="center" vertical="center"/>
    </xf>
    <xf numFmtId="0" fontId="47" fillId="0" borderId="6" xfId="0" applyFont="1" applyBorder="1" applyAlignment="1" applyProtection="1">
      <alignment horizontal="center" vertical="center"/>
    </xf>
    <xf numFmtId="0" fontId="22" fillId="4" borderId="2" xfId="0" applyNumberFormat="1" applyFont="1" applyFill="1" applyBorder="1" applyAlignment="1" applyProtection="1">
      <alignment horizontal="center" vertical="center" wrapText="1" shrinkToFit="1"/>
    </xf>
    <xf numFmtId="0" fontId="22" fillId="4" borderId="3" xfId="0" applyNumberFormat="1" applyFont="1" applyFill="1" applyBorder="1" applyAlignment="1" applyProtection="1">
      <alignment horizontal="center" vertical="center" wrapText="1" shrinkToFit="1"/>
    </xf>
    <xf numFmtId="0" fontId="22" fillId="4" borderId="7" xfId="0" applyNumberFormat="1" applyFont="1" applyFill="1" applyBorder="1" applyAlignment="1" applyProtection="1">
      <alignment horizontal="center" vertical="center" wrapText="1" shrinkToFit="1"/>
    </xf>
    <xf numFmtId="0" fontId="22" fillId="4" borderId="8" xfId="0" applyNumberFormat="1" applyFont="1" applyFill="1" applyBorder="1" applyAlignment="1" applyProtection="1">
      <alignment horizontal="center" vertical="center" wrapText="1" shrinkToFit="1"/>
    </xf>
    <xf numFmtId="0" fontId="22" fillId="4" borderId="5" xfId="0" applyNumberFormat="1" applyFont="1" applyFill="1" applyBorder="1" applyAlignment="1" applyProtection="1">
      <alignment horizontal="center" vertical="center" wrapText="1" shrinkToFit="1"/>
    </xf>
    <xf numFmtId="0" fontId="22" fillId="4" borderId="6" xfId="0" applyNumberFormat="1" applyFont="1" applyFill="1" applyBorder="1" applyAlignment="1" applyProtection="1">
      <alignment horizontal="center" vertical="center" wrapText="1" shrinkToFit="1"/>
    </xf>
    <xf numFmtId="0" fontId="56" fillId="2" borderId="0" xfId="0" applyFont="1" applyFill="1" applyAlignment="1" applyProtection="1">
      <alignment horizontal="left" vertical="center"/>
    </xf>
    <xf numFmtId="178" fontId="47" fillId="0" borderId="1" xfId="0" applyNumberFormat="1" applyFont="1" applyBorder="1" applyAlignment="1" applyProtection="1">
      <alignment horizontal="center" vertical="center"/>
    </xf>
    <xf numFmtId="178" fontId="47" fillId="0" borderId="3" xfId="0" applyNumberFormat="1" applyFont="1" applyBorder="1" applyAlignment="1" applyProtection="1">
      <alignment horizontal="center" vertical="center"/>
    </xf>
    <xf numFmtId="178" fontId="47" fillId="0" borderId="0" xfId="0" applyNumberFormat="1" applyFont="1" applyBorder="1" applyAlignment="1" applyProtection="1">
      <alignment horizontal="center" vertical="center"/>
    </xf>
    <xf numFmtId="178" fontId="47" fillId="0" borderId="8" xfId="0" applyNumberFormat="1" applyFont="1" applyBorder="1" applyAlignment="1" applyProtection="1">
      <alignment horizontal="center" vertical="center"/>
    </xf>
    <xf numFmtId="178" fontId="47" fillId="0" borderId="4" xfId="0" applyNumberFormat="1" applyFont="1" applyBorder="1" applyAlignment="1" applyProtection="1">
      <alignment horizontal="center" vertical="center"/>
    </xf>
    <xf numFmtId="178" fontId="47" fillId="0" borderId="6" xfId="0" applyNumberFormat="1" applyFont="1" applyBorder="1" applyAlignment="1" applyProtection="1">
      <alignment horizontal="center" vertical="center"/>
    </xf>
    <xf numFmtId="177" fontId="44" fillId="0" borderId="2" xfId="0" applyNumberFormat="1" applyFont="1" applyBorder="1" applyAlignment="1" applyProtection="1">
      <alignment horizontal="center" vertical="center" textRotation="255"/>
    </xf>
    <xf numFmtId="177" fontId="44" fillId="0" borderId="7" xfId="0" applyNumberFormat="1" applyFont="1" applyBorder="1" applyAlignment="1" applyProtection="1">
      <alignment horizontal="center" vertical="center" textRotation="255"/>
    </xf>
    <xf numFmtId="177" fontId="44" fillId="0" borderId="5" xfId="0" applyNumberFormat="1" applyFont="1" applyBorder="1" applyAlignment="1" applyProtection="1">
      <alignment horizontal="center" vertical="center" textRotation="255"/>
    </xf>
    <xf numFmtId="176" fontId="47" fillId="0" borderId="47" xfId="0" applyNumberFormat="1" applyFont="1" applyBorder="1" applyAlignment="1" applyProtection="1">
      <alignment horizontal="center" vertical="center"/>
    </xf>
    <xf numFmtId="176" fontId="47" fillId="0" borderId="48" xfId="0" applyNumberFormat="1" applyFont="1" applyBorder="1" applyAlignment="1" applyProtection="1">
      <alignment horizontal="center" vertical="center"/>
    </xf>
    <xf numFmtId="176" fontId="47" fillId="0" borderId="49" xfId="0" applyNumberFormat="1" applyFont="1" applyBorder="1" applyAlignment="1" applyProtection="1">
      <alignment horizontal="center" vertical="center"/>
    </xf>
    <xf numFmtId="176" fontId="47" fillId="0" borderId="50" xfId="0" applyNumberFormat="1" applyFont="1" applyBorder="1" applyAlignment="1" applyProtection="1">
      <alignment horizontal="center" vertical="center"/>
    </xf>
    <xf numFmtId="176" fontId="47" fillId="0" borderId="51" xfId="0" applyNumberFormat="1" applyFont="1" applyBorder="1" applyAlignment="1" applyProtection="1">
      <alignment horizontal="center" vertical="center"/>
    </xf>
    <xf numFmtId="176" fontId="47" fillId="0" borderId="52" xfId="0" applyNumberFormat="1" applyFont="1" applyBorder="1" applyAlignment="1" applyProtection="1">
      <alignment horizontal="center" vertical="center"/>
    </xf>
    <xf numFmtId="0" fontId="47" fillId="3" borderId="2" xfId="0" applyFont="1" applyFill="1" applyBorder="1" applyAlignment="1" applyProtection="1">
      <alignment horizontal="center" vertical="center"/>
    </xf>
    <xf numFmtId="0" fontId="47" fillId="3" borderId="1" xfId="0" applyFont="1" applyFill="1" applyBorder="1" applyAlignment="1" applyProtection="1">
      <alignment horizontal="center" vertical="center"/>
    </xf>
    <xf numFmtId="0" fontId="47" fillId="3" borderId="61" xfId="0" applyFont="1" applyFill="1" applyBorder="1" applyAlignment="1" applyProtection="1">
      <alignment horizontal="center" vertical="center"/>
    </xf>
    <xf numFmtId="0" fontId="47" fillId="3" borderId="5" xfId="0" applyFont="1" applyFill="1" applyBorder="1" applyAlignment="1" applyProtection="1">
      <alignment horizontal="center" vertical="center"/>
    </xf>
    <xf numFmtId="0" fontId="47" fillId="3" borderId="4" xfId="0" applyFont="1" applyFill="1" applyBorder="1" applyAlignment="1" applyProtection="1">
      <alignment horizontal="center" vertical="center"/>
    </xf>
    <xf numFmtId="0" fontId="47" fillId="3" borderId="62" xfId="0" applyFont="1" applyFill="1" applyBorder="1" applyAlignment="1" applyProtection="1">
      <alignment horizontal="center" vertical="center"/>
    </xf>
    <xf numFmtId="176" fontId="63" fillId="0" borderId="59" xfId="0" applyNumberFormat="1" applyFont="1" applyBorder="1" applyAlignment="1" applyProtection="1">
      <alignment vertical="center"/>
    </xf>
    <xf numFmtId="176" fontId="63" fillId="0" borderId="1" xfId="0" applyNumberFormat="1" applyFont="1" applyBorder="1" applyAlignment="1" applyProtection="1">
      <alignment vertical="center"/>
    </xf>
    <xf numFmtId="176" fontId="63" fillId="0" borderId="3" xfId="0" applyNumberFormat="1" applyFont="1" applyBorder="1" applyAlignment="1" applyProtection="1">
      <alignment vertical="center"/>
    </xf>
    <xf numFmtId="176" fontId="63" fillId="0" borderId="60" xfId="0" applyNumberFormat="1" applyFont="1" applyBorder="1" applyAlignment="1" applyProtection="1">
      <alignment vertical="center"/>
    </xf>
    <xf numFmtId="176" fontId="63" fillId="0" borderId="4" xfId="0" applyNumberFormat="1" applyFont="1" applyBorder="1" applyAlignment="1" applyProtection="1">
      <alignment vertical="center"/>
    </xf>
    <xf numFmtId="176" fontId="63" fillId="0" borderId="6" xfId="0" applyNumberFormat="1" applyFont="1" applyBorder="1" applyAlignment="1" applyProtection="1">
      <alignment vertical="center"/>
    </xf>
    <xf numFmtId="177" fontId="0" fillId="0" borderId="1" xfId="0" applyNumberFormat="1" applyFont="1" applyFill="1" applyBorder="1" applyAlignment="1" applyProtection="1">
      <alignment horizontal="center" vertical="center"/>
    </xf>
    <xf numFmtId="177" fontId="0" fillId="0" borderId="3" xfId="0" applyNumberFormat="1" applyFont="1" applyFill="1" applyBorder="1" applyAlignment="1" applyProtection="1">
      <alignment horizontal="center" vertical="center"/>
    </xf>
    <xf numFmtId="177" fontId="0" fillId="0" borderId="0" xfId="0" applyNumberFormat="1" applyFont="1" applyFill="1" applyBorder="1" applyAlignment="1" applyProtection="1">
      <alignment horizontal="center" vertical="center"/>
    </xf>
    <xf numFmtId="177" fontId="0" fillId="0" borderId="8" xfId="0" applyNumberFormat="1" applyFont="1" applyFill="1" applyBorder="1" applyAlignment="1" applyProtection="1">
      <alignment horizontal="center" vertical="center"/>
    </xf>
    <xf numFmtId="177" fontId="0" fillId="0" borderId="4" xfId="0" applyNumberFormat="1" applyFont="1" applyFill="1" applyBorder="1" applyAlignment="1" applyProtection="1">
      <alignment horizontal="center" vertical="center"/>
    </xf>
    <xf numFmtId="177" fontId="0" fillId="0" borderId="6" xfId="0" applyNumberFormat="1"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177" fontId="0" fillId="0" borderId="1" xfId="4" applyFont="1" applyBorder="1" applyAlignment="1" applyProtection="1">
      <alignment horizontal="center" vertical="center" wrapText="1"/>
    </xf>
    <xf numFmtId="177" fontId="0" fillId="0" borderId="3" xfId="4" applyFont="1" applyBorder="1" applyAlignment="1" applyProtection="1">
      <alignment horizontal="center" vertical="center" wrapText="1"/>
    </xf>
    <xf numFmtId="177" fontId="0" fillId="0" borderId="4" xfId="4" applyFont="1" applyBorder="1" applyAlignment="1" applyProtection="1">
      <alignment horizontal="center" vertical="center" wrapText="1"/>
    </xf>
    <xf numFmtId="177" fontId="0" fillId="0" borderId="6" xfId="4" applyFont="1" applyBorder="1" applyAlignment="1" applyProtection="1">
      <alignment horizontal="center" vertical="center" wrapText="1"/>
    </xf>
    <xf numFmtId="0" fontId="102" fillId="0" borderId="0" xfId="0" applyFont="1" applyAlignment="1" applyProtection="1">
      <alignment horizontal="center" vertical="center"/>
    </xf>
    <xf numFmtId="177" fontId="44" fillId="0" borderId="1" xfId="4" applyFont="1" applyBorder="1" applyAlignment="1" applyProtection="1">
      <alignment horizontal="center" vertical="center" wrapText="1"/>
    </xf>
    <xf numFmtId="177" fontId="44" fillId="0" borderId="3" xfId="4" applyFont="1" applyBorder="1" applyAlignment="1" applyProtection="1">
      <alignment horizontal="center" vertical="center" wrapText="1"/>
    </xf>
    <xf numFmtId="177" fontId="44" fillId="0" borderId="4" xfId="4" applyFont="1" applyBorder="1" applyAlignment="1" applyProtection="1">
      <alignment horizontal="center" vertical="center" wrapText="1"/>
    </xf>
    <xf numFmtId="177" fontId="44" fillId="0" borderId="6" xfId="4" applyFont="1" applyBorder="1" applyAlignment="1" applyProtection="1">
      <alignment horizontal="center" vertical="center" wrapText="1"/>
    </xf>
    <xf numFmtId="0" fontId="34" fillId="0" borderId="12" xfId="4" applyNumberFormat="1" applyFont="1" applyFill="1" applyBorder="1" applyAlignment="1" applyProtection="1">
      <alignment horizontal="center" vertical="center"/>
    </xf>
    <xf numFmtId="0" fontId="34" fillId="0" borderId="20" xfId="4" applyNumberFormat="1" applyFont="1" applyFill="1" applyBorder="1" applyAlignment="1" applyProtection="1">
      <alignment horizontal="center" vertical="center"/>
    </xf>
    <xf numFmtId="0" fontId="34" fillId="0" borderId="15" xfId="4" applyNumberFormat="1" applyFont="1" applyFill="1" applyBorder="1" applyAlignment="1" applyProtection="1">
      <alignment horizontal="center" vertical="center"/>
    </xf>
    <xf numFmtId="0" fontId="34" fillId="0" borderId="14" xfId="4" applyNumberFormat="1" applyFont="1" applyFill="1" applyBorder="1" applyAlignment="1" applyProtection="1">
      <alignment horizontal="center" vertical="center"/>
    </xf>
    <xf numFmtId="0" fontId="34" fillId="0" borderId="19" xfId="4" applyNumberFormat="1" applyFont="1" applyFill="1" applyBorder="1" applyAlignment="1" applyProtection="1">
      <alignment horizontal="center" vertical="center"/>
    </xf>
    <xf numFmtId="0" fontId="34" fillId="0" borderId="38" xfId="4" applyNumberFormat="1" applyFont="1" applyFill="1" applyBorder="1" applyAlignment="1" applyProtection="1">
      <alignment horizontal="center" vertical="center"/>
    </xf>
    <xf numFmtId="0" fontId="34" fillId="0" borderId="3" xfId="4" applyNumberFormat="1" applyFont="1" applyFill="1" applyBorder="1" applyAlignment="1" applyProtection="1">
      <alignment horizontal="center" vertical="center"/>
    </xf>
    <xf numFmtId="0" fontId="34" fillId="0" borderId="8" xfId="4" applyNumberFormat="1" applyFont="1" applyFill="1" applyBorder="1" applyAlignment="1" applyProtection="1">
      <alignment horizontal="center" vertical="center"/>
    </xf>
    <xf numFmtId="0" fontId="34" fillId="0" borderId="6" xfId="4" applyNumberFormat="1" applyFont="1" applyFill="1" applyBorder="1" applyAlignment="1" applyProtection="1">
      <alignment horizontal="center" vertical="center"/>
    </xf>
    <xf numFmtId="0" fontId="34" fillId="0" borderId="0" xfId="0" applyFont="1" applyAlignment="1" applyProtection="1">
      <alignment horizontal="center" vertical="center"/>
    </xf>
    <xf numFmtId="0" fontId="105" fillId="0" borderId="0" xfId="0" applyFont="1" applyFill="1" applyBorder="1" applyAlignment="1" applyProtection="1">
      <alignment horizontal="center" vertical="center"/>
    </xf>
    <xf numFmtId="0" fontId="0" fillId="3" borderId="2" xfId="0" applyFont="1" applyFill="1" applyBorder="1" applyAlignment="1" applyProtection="1">
      <alignment horizontal="center" vertical="center"/>
    </xf>
    <xf numFmtId="0" fontId="0" fillId="3" borderId="1"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5"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0" fillId="3" borderId="6" xfId="0" applyFont="1" applyFill="1" applyBorder="1" applyAlignment="1" applyProtection="1">
      <alignment horizontal="center" vertical="center"/>
    </xf>
    <xf numFmtId="49" fontId="35" fillId="0" borderId="0" xfId="0" applyNumberFormat="1" applyFont="1" applyAlignment="1" applyProtection="1">
      <alignment horizontal="center"/>
    </xf>
    <xf numFmtId="49" fontId="41" fillId="0" borderId="0" xfId="0" applyNumberFormat="1" applyFont="1" applyAlignment="1" applyProtection="1">
      <alignment horizontal="center" textRotation="255"/>
    </xf>
    <xf numFmtId="49" fontId="35" fillId="0" borderId="0" xfId="0" applyNumberFormat="1" applyFont="1" applyAlignment="1" applyProtection="1">
      <alignment horizontal="center" vertical="top"/>
    </xf>
    <xf numFmtId="0" fontId="0" fillId="6" borderId="2" xfId="0" applyFont="1" applyFill="1" applyBorder="1" applyAlignment="1" applyProtection="1">
      <alignment horizontal="center" vertical="center"/>
    </xf>
    <xf numFmtId="0" fontId="0" fillId="6" borderId="1" xfId="0" applyFont="1" applyFill="1" applyBorder="1" applyAlignment="1" applyProtection="1">
      <alignment horizontal="center" vertical="center"/>
    </xf>
    <xf numFmtId="0" fontId="0" fillId="6" borderId="3" xfId="0" applyFont="1" applyFill="1" applyBorder="1" applyAlignment="1" applyProtection="1">
      <alignment horizontal="center" vertical="center"/>
    </xf>
    <xf numFmtId="0" fontId="0" fillId="6" borderId="5" xfId="0" applyFont="1" applyFill="1" applyBorder="1" applyAlignment="1" applyProtection="1">
      <alignment horizontal="center" vertical="center"/>
    </xf>
    <xf numFmtId="0" fontId="0" fillId="6" borderId="4" xfId="0" applyFont="1" applyFill="1" applyBorder="1" applyAlignment="1" applyProtection="1">
      <alignment horizontal="center" vertical="center"/>
    </xf>
    <xf numFmtId="0" fontId="0" fillId="6" borderId="6"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4" fillId="5" borderId="4" xfId="0" applyFont="1" applyFill="1" applyBorder="1" applyAlignment="1" applyProtection="1">
      <alignment horizontal="center" vertical="center"/>
    </xf>
    <xf numFmtId="0" fontId="34" fillId="0" borderId="12" xfId="4" applyNumberFormat="1" applyFont="1" applyBorder="1" applyAlignment="1" applyProtection="1">
      <alignment horizontal="center" vertical="center"/>
    </xf>
    <xf numFmtId="0" fontId="34" fillId="0" borderId="20" xfId="4" applyNumberFormat="1" applyFont="1" applyBorder="1" applyAlignment="1" applyProtection="1">
      <alignment horizontal="center" vertical="center"/>
    </xf>
    <xf numFmtId="0" fontId="34" fillId="0" borderId="19" xfId="4" applyNumberFormat="1" applyFont="1" applyBorder="1" applyAlignment="1" applyProtection="1">
      <alignment horizontal="center" vertical="center"/>
    </xf>
    <xf numFmtId="0" fontId="34" fillId="0" borderId="38" xfId="4" applyNumberFormat="1" applyFont="1" applyBorder="1" applyAlignment="1" applyProtection="1">
      <alignment horizontal="center" vertical="center"/>
    </xf>
    <xf numFmtId="0" fontId="34" fillId="0" borderId="3" xfId="4" applyNumberFormat="1" applyFont="1" applyBorder="1" applyAlignment="1" applyProtection="1">
      <alignment horizontal="center" vertical="center"/>
    </xf>
    <xf numFmtId="0" fontId="34" fillId="0" borderId="6" xfId="4" applyNumberFormat="1" applyFont="1" applyBorder="1" applyAlignment="1" applyProtection="1">
      <alignment horizontal="center" vertical="center"/>
    </xf>
    <xf numFmtId="177" fontId="22" fillId="0" borderId="1" xfId="4" applyFont="1" applyBorder="1" applyAlignment="1" applyProtection="1">
      <alignment horizontal="right" vertical="center"/>
    </xf>
    <xf numFmtId="177" fontId="22" fillId="0" borderId="3" xfId="4" applyFont="1" applyBorder="1" applyAlignment="1" applyProtection="1">
      <alignment horizontal="right" vertical="center"/>
    </xf>
    <xf numFmtId="177" fontId="22" fillId="0" borderId="0" xfId="4" applyFont="1" applyBorder="1" applyAlignment="1" applyProtection="1">
      <alignment horizontal="right" vertical="center"/>
    </xf>
    <xf numFmtId="177" fontId="22" fillId="0" borderId="8" xfId="4" applyFont="1" applyBorder="1" applyAlignment="1" applyProtection="1">
      <alignment horizontal="right" vertical="center"/>
    </xf>
    <xf numFmtId="0" fontId="73" fillId="2" borderId="0" xfId="0" applyFont="1" applyFill="1" applyAlignment="1" applyProtection="1">
      <alignment horizontal="left" vertical="center" wrapText="1"/>
    </xf>
    <xf numFmtId="0" fontId="43" fillId="0" borderId="0" xfId="0" applyFont="1" applyAlignment="1" applyProtection="1">
      <alignment horizontal="left" vertical="center" wrapText="1"/>
    </xf>
    <xf numFmtId="0" fontId="95" fillId="0" borderId="12" xfId="0" applyFont="1" applyBorder="1" applyAlignment="1" applyProtection="1">
      <alignment horizontal="center" vertical="center"/>
    </xf>
    <xf numFmtId="0" fontId="95" fillId="0" borderId="3" xfId="0" applyFont="1" applyBorder="1" applyAlignment="1" applyProtection="1">
      <alignment horizontal="center" vertical="center"/>
    </xf>
    <xf numFmtId="0" fontId="95" fillId="0" borderId="19" xfId="0" applyFont="1" applyBorder="1" applyAlignment="1" applyProtection="1">
      <alignment horizontal="center" vertical="center"/>
    </xf>
    <xf numFmtId="0" fontId="95" fillId="0" borderId="6" xfId="0" applyFont="1" applyBorder="1" applyAlignment="1" applyProtection="1">
      <alignment horizontal="center" vertical="center"/>
    </xf>
    <xf numFmtId="0" fontId="44" fillId="3" borderId="1" xfId="0" applyFont="1" applyFill="1" applyBorder="1" applyAlignment="1" applyProtection="1">
      <alignment horizontal="center" vertical="center"/>
    </xf>
    <xf numFmtId="0" fontId="44" fillId="3" borderId="4" xfId="0" applyFont="1" applyFill="1" applyBorder="1" applyAlignment="1" applyProtection="1">
      <alignment horizontal="center" vertical="center"/>
    </xf>
    <xf numFmtId="0" fontId="95" fillId="0" borderId="1" xfId="0" applyFont="1" applyBorder="1" applyAlignment="1" applyProtection="1">
      <alignment horizontal="center" vertical="center"/>
    </xf>
    <xf numFmtId="0" fontId="95" fillId="0" borderId="20" xfId="0" applyFont="1" applyBorder="1" applyAlignment="1" applyProtection="1">
      <alignment horizontal="center" vertical="center"/>
    </xf>
    <xf numFmtId="0" fontId="95" fillId="0" borderId="4" xfId="0" applyFont="1" applyBorder="1" applyAlignment="1" applyProtection="1">
      <alignment horizontal="center" vertical="center"/>
    </xf>
    <xf numFmtId="0" fontId="95" fillId="0" borderId="38" xfId="0" applyFont="1" applyBorder="1" applyAlignment="1" applyProtection="1">
      <alignment horizontal="center" vertical="center"/>
    </xf>
    <xf numFmtId="0" fontId="89" fillId="0" borderId="0" xfId="0" applyFont="1" applyAlignment="1" applyProtection="1">
      <alignment horizontal="center" vertical="center" wrapText="1"/>
    </xf>
    <xf numFmtId="0" fontId="94" fillId="2" borderId="0" xfId="0" applyFont="1" applyFill="1" applyAlignment="1" applyProtection="1">
      <alignment vertical="center" wrapText="1"/>
    </xf>
    <xf numFmtId="0" fontId="55" fillId="2" borderId="0" xfId="0" applyFont="1" applyFill="1" applyAlignment="1" applyProtection="1">
      <alignment vertical="center" wrapText="1"/>
    </xf>
    <xf numFmtId="0" fontId="41" fillId="0" borderId="0" xfId="0" applyFont="1" applyAlignment="1" applyProtection="1">
      <alignment horizontal="center" vertical="top" textRotation="255" wrapText="1"/>
    </xf>
    <xf numFmtId="0" fontId="22" fillId="0" borderId="57" xfId="0" applyFont="1" applyBorder="1" applyAlignment="1" applyProtection="1">
      <alignment horizontal="left" vertical="top" wrapText="1"/>
    </xf>
    <xf numFmtId="0" fontId="22" fillId="0" borderId="0" xfId="0" applyFont="1" applyBorder="1" applyAlignment="1" applyProtection="1">
      <alignment horizontal="left" vertical="top" wrapText="1"/>
    </xf>
    <xf numFmtId="0" fontId="22" fillId="0" borderId="58" xfId="0" applyFont="1" applyBorder="1" applyAlignment="1" applyProtection="1">
      <alignment horizontal="left" vertical="top" wrapText="1"/>
    </xf>
    <xf numFmtId="0" fontId="34" fillId="0" borderId="2" xfId="4" applyNumberFormat="1" applyFont="1" applyBorder="1" applyAlignment="1" applyProtection="1">
      <alignment horizontal="center" vertical="center"/>
    </xf>
    <xf numFmtId="0" fontId="34" fillId="0" borderId="5" xfId="4" applyNumberFormat="1" applyFont="1" applyBorder="1" applyAlignment="1" applyProtection="1">
      <alignment horizontal="center" vertical="center"/>
    </xf>
    <xf numFmtId="0" fontId="74" fillId="0" borderId="0" xfId="0" applyFont="1" applyAlignment="1" applyProtection="1">
      <alignment vertical="center"/>
    </xf>
    <xf numFmtId="0" fontId="44" fillId="5" borderId="40" xfId="0" applyFont="1" applyFill="1" applyBorder="1" applyAlignment="1" applyProtection="1">
      <alignment horizontal="center" vertical="center"/>
    </xf>
    <xf numFmtId="0" fontId="44" fillId="5" borderId="41" xfId="0" applyFont="1" applyFill="1" applyBorder="1" applyAlignment="1" applyProtection="1">
      <alignment horizontal="center" vertical="center"/>
    </xf>
    <xf numFmtId="0" fontId="44" fillId="5" borderId="42" xfId="0" applyFont="1" applyFill="1" applyBorder="1" applyAlignment="1" applyProtection="1">
      <alignment horizontal="center" vertical="center"/>
    </xf>
    <xf numFmtId="0" fontId="44" fillId="5" borderId="43" xfId="0" applyFont="1" applyFill="1" applyBorder="1" applyAlignment="1" applyProtection="1">
      <alignment horizontal="center" vertical="center"/>
    </xf>
    <xf numFmtId="0" fontId="59" fillId="0" borderId="0" xfId="0" applyFont="1" applyAlignment="1" applyProtection="1">
      <alignment horizontal="left" vertical="center" wrapText="1"/>
    </xf>
    <xf numFmtId="0" fontId="22" fillId="5" borderId="44" xfId="0" applyFont="1" applyFill="1" applyBorder="1" applyAlignment="1" applyProtection="1">
      <alignment horizontal="center" vertical="center"/>
    </xf>
    <xf numFmtId="0" fontId="22" fillId="5" borderId="46" xfId="0" applyFont="1" applyFill="1" applyBorder="1" applyAlignment="1" applyProtection="1">
      <alignment horizontal="center" vertical="center"/>
    </xf>
    <xf numFmtId="0" fontId="22" fillId="5" borderId="45" xfId="0" applyFont="1" applyFill="1" applyBorder="1" applyAlignment="1" applyProtection="1">
      <alignment horizontal="center" vertical="center"/>
    </xf>
    <xf numFmtId="0" fontId="60" fillId="5" borderId="5" xfId="0" applyFont="1" applyFill="1" applyBorder="1" applyAlignment="1" applyProtection="1">
      <alignment horizontal="center" vertical="center" shrinkToFit="1"/>
    </xf>
    <xf numFmtId="0" fontId="60" fillId="5" borderId="4" xfId="0" applyFont="1" applyFill="1" applyBorder="1" applyAlignment="1" applyProtection="1">
      <alignment horizontal="center" vertical="center" shrinkToFit="1"/>
    </xf>
    <xf numFmtId="0" fontId="60" fillId="5" borderId="6" xfId="0" applyFont="1" applyFill="1" applyBorder="1" applyAlignment="1" applyProtection="1">
      <alignment horizontal="center" vertical="center" shrinkToFit="1"/>
    </xf>
    <xf numFmtId="0" fontId="41" fillId="0" borderId="0" xfId="0" applyFont="1" applyAlignment="1" applyProtection="1">
      <alignment horizontal="left" vertical="center" wrapText="1"/>
    </xf>
    <xf numFmtId="0" fontId="22" fillId="5" borderId="2" xfId="0" applyFont="1" applyFill="1" applyBorder="1" applyAlignment="1" applyProtection="1">
      <alignment horizontal="center" vertical="center"/>
    </xf>
    <xf numFmtId="0" fontId="22" fillId="5" borderId="1" xfId="0" applyFont="1" applyFill="1" applyBorder="1" applyAlignment="1" applyProtection="1">
      <alignment horizontal="center" vertical="center"/>
    </xf>
    <xf numFmtId="0" fontId="22" fillId="5" borderId="3" xfId="0" applyFont="1" applyFill="1" applyBorder="1" applyAlignment="1" applyProtection="1">
      <alignment horizontal="center" vertical="center"/>
    </xf>
    <xf numFmtId="0" fontId="22" fillId="5" borderId="5" xfId="0" applyFont="1" applyFill="1" applyBorder="1" applyAlignment="1" applyProtection="1">
      <alignment horizontal="center" vertical="center"/>
    </xf>
    <xf numFmtId="0" fontId="22" fillId="5" borderId="4" xfId="0" applyFont="1" applyFill="1" applyBorder="1" applyAlignment="1" applyProtection="1">
      <alignment horizontal="center" vertical="center"/>
    </xf>
    <xf numFmtId="0" fontId="22" fillId="5" borderId="6" xfId="0" applyFont="1" applyFill="1" applyBorder="1" applyAlignment="1" applyProtection="1">
      <alignment horizontal="center" vertical="center"/>
    </xf>
    <xf numFmtId="0" fontId="44" fillId="5" borderId="2" xfId="0" applyFont="1" applyFill="1" applyBorder="1" applyAlignment="1" applyProtection="1">
      <alignment horizontal="center" vertical="center" wrapText="1"/>
    </xf>
    <xf numFmtId="49" fontId="41" fillId="0" borderId="2" xfId="0" applyNumberFormat="1" applyFont="1" applyFill="1" applyBorder="1" applyAlignment="1" applyProtection="1">
      <alignment horizontal="center" vertical="center"/>
    </xf>
    <xf numFmtId="49" fontId="41" fillId="0" borderId="1" xfId="0" applyNumberFormat="1" applyFont="1" applyFill="1" applyBorder="1" applyAlignment="1" applyProtection="1">
      <alignment horizontal="center" vertical="center"/>
    </xf>
    <xf numFmtId="49" fontId="41" fillId="0" borderId="3" xfId="0" applyNumberFormat="1" applyFont="1" applyFill="1" applyBorder="1" applyAlignment="1" applyProtection="1">
      <alignment horizontal="center" vertical="center"/>
    </xf>
    <xf numFmtId="49" fontId="41" fillId="0" borderId="5" xfId="0" applyNumberFormat="1" applyFont="1" applyFill="1" applyBorder="1" applyAlignment="1" applyProtection="1">
      <alignment horizontal="center" vertical="center"/>
    </xf>
    <xf numFmtId="49" fontId="41" fillId="0" borderId="4" xfId="0" applyNumberFormat="1" applyFont="1" applyFill="1" applyBorder="1" applyAlignment="1" applyProtection="1">
      <alignment horizontal="center" vertical="center"/>
    </xf>
    <xf numFmtId="49" fontId="41" fillId="0" borderId="6" xfId="0" applyNumberFormat="1" applyFont="1" applyFill="1" applyBorder="1" applyAlignment="1" applyProtection="1">
      <alignment horizontal="center" vertical="center"/>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5" xfId="0" applyFont="1" applyBorder="1" applyAlignment="1" applyProtection="1">
      <alignment horizontal="center" vertical="center"/>
    </xf>
    <xf numFmtId="0" fontId="0" fillId="0" borderId="6" xfId="0" applyFont="1" applyBorder="1" applyAlignment="1" applyProtection="1">
      <alignment horizontal="center" vertical="center"/>
    </xf>
    <xf numFmtId="181" fontId="41" fillId="0" borderId="7" xfId="4" applyNumberFormat="1" applyFont="1" applyFill="1" applyBorder="1" applyAlignment="1" applyProtection="1">
      <alignment horizontal="center" vertical="center"/>
    </xf>
    <xf numFmtId="181" fontId="41" fillId="0" borderId="0" xfId="4" applyNumberFormat="1" applyFont="1" applyFill="1" applyBorder="1" applyAlignment="1" applyProtection="1">
      <alignment horizontal="center" vertical="center"/>
    </xf>
    <xf numFmtId="181" fontId="41" fillId="0" borderId="8" xfId="4" applyNumberFormat="1" applyFont="1" applyFill="1" applyBorder="1" applyAlignment="1" applyProtection="1">
      <alignment horizontal="center" vertical="center"/>
    </xf>
    <xf numFmtId="181" fontId="41" fillId="0" borderId="5" xfId="4" applyNumberFormat="1" applyFont="1" applyFill="1" applyBorder="1" applyAlignment="1" applyProtection="1">
      <alignment horizontal="center" vertical="center"/>
    </xf>
    <xf numFmtId="181" fontId="41" fillId="0" borderId="4" xfId="4" applyNumberFormat="1" applyFont="1" applyFill="1" applyBorder="1" applyAlignment="1" applyProtection="1">
      <alignment horizontal="center" vertical="center"/>
    </xf>
    <xf numFmtId="181" fontId="41" fillId="0" borderId="6" xfId="4" applyNumberFormat="1" applyFont="1" applyFill="1" applyBorder="1" applyAlignment="1" applyProtection="1">
      <alignment horizontal="center" vertical="center"/>
    </xf>
    <xf numFmtId="0" fontId="71" fillId="0" borderId="0" xfId="0" applyFont="1" applyFill="1" applyBorder="1" applyAlignment="1" applyProtection="1">
      <alignment horizontal="center" vertical="center"/>
    </xf>
    <xf numFmtId="0" fontId="71" fillId="0" borderId="8" xfId="0" applyFont="1" applyFill="1" applyBorder="1" applyAlignment="1" applyProtection="1">
      <alignment horizontal="center" vertical="center"/>
    </xf>
    <xf numFmtId="0" fontId="71" fillId="0" borderId="4" xfId="0" applyFont="1" applyFill="1" applyBorder="1" applyAlignment="1" applyProtection="1">
      <alignment horizontal="center" vertical="center"/>
    </xf>
    <xf numFmtId="0" fontId="71" fillId="0" borderId="6" xfId="0" applyFont="1" applyFill="1" applyBorder="1" applyAlignment="1" applyProtection="1">
      <alignment horizontal="center" vertical="center"/>
    </xf>
    <xf numFmtId="0" fontId="71" fillId="0" borderId="1" xfId="0" applyFont="1" applyFill="1" applyBorder="1" applyAlignment="1" applyProtection="1">
      <alignment horizontal="center" vertical="center"/>
    </xf>
    <xf numFmtId="0" fontId="71" fillId="0" borderId="3" xfId="0" applyFont="1" applyFill="1" applyBorder="1" applyAlignment="1" applyProtection="1">
      <alignment horizontal="center" vertical="center"/>
    </xf>
    <xf numFmtId="177" fontId="47" fillId="0" borderId="2" xfId="0" applyNumberFormat="1" applyFont="1" applyFill="1" applyBorder="1" applyAlignment="1" applyProtection="1">
      <alignment horizontal="center" vertical="center"/>
    </xf>
    <xf numFmtId="177" fontId="47" fillId="0" borderId="1" xfId="0" applyNumberFormat="1" applyFont="1" applyFill="1" applyBorder="1" applyAlignment="1" applyProtection="1">
      <alignment horizontal="center" vertical="center"/>
    </xf>
    <xf numFmtId="177" fontId="47" fillId="0" borderId="3" xfId="0" applyNumberFormat="1" applyFont="1" applyFill="1" applyBorder="1" applyAlignment="1" applyProtection="1">
      <alignment horizontal="center" vertical="center"/>
    </xf>
    <xf numFmtId="177" fontId="47" fillId="0" borderId="7" xfId="0" applyNumberFormat="1" applyFont="1" applyFill="1" applyBorder="1" applyAlignment="1" applyProtection="1">
      <alignment horizontal="center" vertical="center"/>
    </xf>
    <xf numFmtId="177" fontId="47" fillId="0" borderId="0" xfId="0" applyNumberFormat="1" applyFont="1" applyFill="1" applyBorder="1" applyAlignment="1" applyProtection="1">
      <alignment horizontal="center" vertical="center"/>
    </xf>
    <xf numFmtId="177" fontId="47" fillId="0" borderId="8" xfId="0" applyNumberFormat="1" applyFont="1" applyFill="1" applyBorder="1" applyAlignment="1" applyProtection="1">
      <alignment horizontal="center" vertical="center"/>
    </xf>
    <xf numFmtId="177" fontId="47" fillId="0" borderId="5" xfId="0" applyNumberFormat="1" applyFont="1" applyFill="1" applyBorder="1" applyAlignment="1" applyProtection="1">
      <alignment horizontal="center" vertical="center"/>
    </xf>
    <xf numFmtId="177" fontId="47" fillId="0" borderId="4" xfId="0" applyNumberFormat="1" applyFont="1" applyFill="1" applyBorder="1" applyAlignment="1" applyProtection="1">
      <alignment horizontal="center" vertical="center"/>
    </xf>
    <xf numFmtId="177" fontId="47" fillId="0" borderId="6" xfId="0" applyNumberFormat="1" applyFont="1" applyFill="1" applyBorder="1" applyAlignment="1" applyProtection="1">
      <alignment horizontal="center" vertical="center"/>
    </xf>
    <xf numFmtId="0" fontId="96" fillId="0" borderId="7"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41" fillId="0" borderId="0" xfId="0" applyFont="1" applyBorder="1" applyAlignment="1" applyProtection="1">
      <alignment horizontal="left" vertical="center" wrapText="1"/>
    </xf>
    <xf numFmtId="0" fontId="34" fillId="0" borderId="1" xfId="4" applyNumberFormat="1" applyFont="1" applyFill="1" applyBorder="1" applyAlignment="1" applyProtection="1">
      <alignment horizontal="center" vertical="center"/>
    </xf>
    <xf numFmtId="0" fontId="34" fillId="0" borderId="0" xfId="4" applyNumberFormat="1" applyFont="1" applyFill="1" applyBorder="1" applyAlignment="1" applyProtection="1">
      <alignment horizontal="center" vertical="center"/>
    </xf>
    <xf numFmtId="0" fontId="34" fillId="0" borderId="4" xfId="4" applyNumberFormat="1" applyFont="1" applyFill="1" applyBorder="1" applyAlignment="1" applyProtection="1">
      <alignment horizontal="center" vertical="center"/>
    </xf>
    <xf numFmtId="0" fontId="67" fillId="3" borderId="2" xfId="0" applyNumberFormat="1" applyFont="1" applyFill="1" applyBorder="1" applyAlignment="1" applyProtection="1">
      <alignment horizontal="center" vertical="center"/>
    </xf>
    <xf numFmtId="0" fontId="67" fillId="3" borderId="1" xfId="0" applyNumberFormat="1" applyFont="1" applyFill="1" applyBorder="1" applyAlignment="1" applyProtection="1">
      <alignment horizontal="center" vertical="center"/>
    </xf>
    <xf numFmtId="0" fontId="67" fillId="3" borderId="3" xfId="0" applyNumberFormat="1" applyFont="1" applyFill="1" applyBorder="1" applyAlignment="1" applyProtection="1">
      <alignment horizontal="center" vertical="center"/>
    </xf>
    <xf numFmtId="0" fontId="67" fillId="3" borderId="7" xfId="0" applyNumberFormat="1" applyFont="1" applyFill="1" applyBorder="1" applyAlignment="1" applyProtection="1">
      <alignment horizontal="center" vertical="center"/>
    </xf>
    <xf numFmtId="0" fontId="67" fillId="3" borderId="0" xfId="0" applyNumberFormat="1" applyFont="1" applyFill="1" applyBorder="1" applyAlignment="1" applyProtection="1">
      <alignment horizontal="center" vertical="center"/>
    </xf>
    <xf numFmtId="0" fontId="67" fillId="3" borderId="8" xfId="0" applyNumberFormat="1" applyFont="1" applyFill="1" applyBorder="1" applyAlignment="1" applyProtection="1">
      <alignment horizontal="center" vertical="center"/>
    </xf>
    <xf numFmtId="0" fontId="41" fillId="0" borderId="2"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14" xfId="0" applyFont="1" applyFill="1" applyBorder="1" applyAlignment="1">
      <alignment horizontal="center" vertical="center" wrapText="1"/>
    </xf>
    <xf numFmtId="0" fontId="41" fillId="0" borderId="23" xfId="0" applyFont="1" applyFill="1" applyBorder="1" applyAlignment="1">
      <alignment horizontal="center" vertical="center" wrapText="1"/>
    </xf>
    <xf numFmtId="0" fontId="41" fillId="0" borderId="10" xfId="0" applyFont="1" applyFill="1" applyBorder="1" applyAlignment="1">
      <alignment horizontal="center" vertical="center" wrapText="1"/>
    </xf>
    <xf numFmtId="0" fontId="41" fillId="0" borderId="13" xfId="0" applyFont="1" applyFill="1" applyBorder="1" applyAlignment="1">
      <alignment horizontal="center" vertical="center" wrapText="1"/>
    </xf>
    <xf numFmtId="0" fontId="34" fillId="0" borderId="0" xfId="0" applyFont="1" applyAlignment="1">
      <alignment horizontal="right" vertical="top"/>
    </xf>
    <xf numFmtId="0" fontId="41" fillId="0" borderId="22" xfId="0" applyFont="1" applyFill="1" applyBorder="1" applyAlignment="1">
      <alignment horizontal="center" vertical="center" wrapText="1"/>
    </xf>
    <xf numFmtId="0" fontId="41" fillId="0" borderId="17"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22" xfId="0" applyFont="1" applyFill="1" applyBorder="1" applyAlignment="1">
      <alignment horizontal="center" vertical="center"/>
    </xf>
    <xf numFmtId="0" fontId="41" fillId="0" borderId="17" xfId="0" applyFont="1" applyFill="1" applyBorder="1" applyAlignment="1">
      <alignment horizontal="center" vertical="center"/>
    </xf>
    <xf numFmtId="0" fontId="41" fillId="0" borderId="16" xfId="0" applyFont="1" applyFill="1" applyBorder="1" applyAlignment="1">
      <alignment horizontal="center" vertical="center"/>
    </xf>
    <xf numFmtId="0" fontId="41" fillId="0" borderId="7"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14" xfId="0" applyFont="1" applyFill="1" applyBorder="1" applyAlignment="1">
      <alignment horizontal="center" vertical="center"/>
    </xf>
    <xf numFmtId="0" fontId="41" fillId="0" borderId="23" xfId="0" applyFont="1" applyFill="1" applyBorder="1" applyAlignment="1">
      <alignment horizontal="center" vertical="center"/>
    </xf>
    <xf numFmtId="0" fontId="41" fillId="0" borderId="10" xfId="0" applyFont="1" applyFill="1" applyBorder="1" applyAlignment="1">
      <alignment horizontal="center" vertical="center"/>
    </xf>
    <xf numFmtId="0" fontId="41" fillId="0" borderId="13" xfId="0" applyFont="1" applyFill="1" applyBorder="1" applyAlignment="1">
      <alignment horizontal="center" vertical="center"/>
    </xf>
    <xf numFmtId="0" fontId="41" fillId="0" borderId="5" xfId="0" applyFont="1" applyFill="1" applyBorder="1" applyAlignment="1">
      <alignment horizontal="center" vertical="center"/>
    </xf>
    <xf numFmtId="0" fontId="41" fillId="0" borderId="4" xfId="0" applyFont="1" applyFill="1" applyBorder="1" applyAlignment="1">
      <alignment horizontal="center" vertical="center"/>
    </xf>
    <xf numFmtId="0" fontId="41" fillId="0" borderId="38"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32" fillId="0" borderId="0" xfId="0" applyFont="1" applyBorder="1" applyAlignment="1">
      <alignment horizontal="left" vertical="center" wrapText="1"/>
    </xf>
    <xf numFmtId="0" fontId="9" fillId="0" borderId="0" xfId="0" applyFont="1" applyBorder="1" applyAlignment="1">
      <alignment vertical="center" wrapText="1"/>
    </xf>
    <xf numFmtId="0" fontId="21" fillId="0" borderId="0" xfId="0" applyFont="1" applyBorder="1" applyAlignment="1">
      <alignment horizontal="left" vertical="center" wrapText="1"/>
    </xf>
    <xf numFmtId="0" fontId="9" fillId="0" borderId="0" xfId="0" applyFont="1" applyBorder="1" applyAlignment="1">
      <alignment horizontal="left" vertical="center" wrapText="1" readingOrder="1"/>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36" fillId="0" borderId="0" xfId="1" applyFont="1" applyBorder="1" applyAlignment="1">
      <alignment horizontal="left"/>
    </xf>
    <xf numFmtId="0" fontId="36" fillId="0" borderId="30" xfId="1" applyFont="1" applyBorder="1" applyAlignment="1"/>
    <xf numFmtId="0" fontId="36" fillId="0" borderId="29" xfId="1" applyFont="1" applyBorder="1" applyAlignment="1"/>
    <xf numFmtId="0" fontId="36" fillId="0" borderId="0" xfId="1" applyFont="1" applyBorder="1" applyAlignment="1">
      <alignment horizontal="left" vertical="center"/>
    </xf>
    <xf numFmtId="0" fontId="72" fillId="0" borderId="0" xfId="1" applyFont="1" applyBorder="1" applyAlignment="1">
      <alignment horizontal="left" vertical="center" wrapText="1"/>
    </xf>
    <xf numFmtId="0" fontId="66" fillId="0" borderId="0" xfId="1" applyFont="1" applyAlignment="1">
      <alignment horizontal="distributed" vertical="distributed"/>
    </xf>
    <xf numFmtId="0" fontId="66" fillId="0" borderId="0" xfId="1" applyFont="1" applyAlignment="1"/>
    <xf numFmtId="0" fontId="67" fillId="0" borderId="0" xfId="1" applyFont="1" applyAlignment="1">
      <alignment horizontal="distributed" vertical="top" textRotation="255" wrapText="1"/>
    </xf>
    <xf numFmtId="0" fontId="18" fillId="0" borderId="0" xfId="0" applyFont="1" applyAlignment="1">
      <alignment horizontal="distributed" vertical="top" textRotation="255" wrapText="1"/>
    </xf>
    <xf numFmtId="0" fontId="67" fillId="0" borderId="0" xfId="1" applyFont="1" applyAlignment="1">
      <alignment horizontal="center" vertical="top" textRotation="255" wrapText="1"/>
    </xf>
    <xf numFmtId="0" fontId="18" fillId="0" borderId="0" xfId="0" applyFont="1" applyAlignment="1">
      <alignment vertical="center"/>
    </xf>
    <xf numFmtId="0" fontId="36" fillId="0" borderId="33" xfId="1" applyFont="1" applyBorder="1" applyAlignment="1"/>
    <xf numFmtId="0" fontId="36" fillId="0" borderId="32" xfId="1" applyFont="1" applyBorder="1" applyAlignment="1"/>
    <xf numFmtId="0" fontId="68" fillId="0" borderId="56" xfId="1" applyFont="1" applyBorder="1" applyAlignment="1">
      <alignment horizontal="center" vertical="center"/>
    </xf>
    <xf numFmtId="0" fontId="68" fillId="0" borderId="0" xfId="1" applyFont="1" applyBorder="1" applyAlignment="1">
      <alignment horizontal="center" vertical="center"/>
    </xf>
    <xf numFmtId="0" fontId="68" fillId="0" borderId="27" xfId="1" applyFont="1" applyBorder="1" applyAlignment="1">
      <alignment horizontal="center" vertical="center"/>
    </xf>
    <xf numFmtId="0" fontId="69" fillId="0" borderId="56" xfId="1" applyFont="1" applyBorder="1" applyAlignment="1">
      <alignment horizontal="center" vertical="top"/>
    </xf>
    <xf numFmtId="0" fontId="69" fillId="0" borderId="0" xfId="1" applyFont="1" applyBorder="1" applyAlignment="1">
      <alignment horizontal="center" vertical="top"/>
    </xf>
    <xf numFmtId="0" fontId="69" fillId="0" borderId="27" xfId="1" applyFont="1" applyBorder="1" applyAlignment="1">
      <alignment horizontal="center" vertical="top"/>
    </xf>
    <xf numFmtId="0" fontId="36" fillId="0" borderId="0" xfId="1" applyFont="1" applyBorder="1" applyAlignment="1"/>
    <xf numFmtId="0" fontId="71" fillId="0" borderId="0" xfId="1" applyFont="1" applyBorder="1" applyAlignment="1">
      <alignment horizontal="center" vertical="center"/>
    </xf>
    <xf numFmtId="0" fontId="36" fillId="0" borderId="0" xfId="1" applyFont="1" applyBorder="1" applyAlignment="1">
      <alignment horizontal="left" vertical="center" wrapText="1"/>
    </xf>
    <xf numFmtId="0" fontId="37" fillId="0" borderId="35" xfId="1" applyFont="1" applyBorder="1" applyAlignment="1">
      <alignment horizontal="right" vertical="center"/>
    </xf>
    <xf numFmtId="0" fontId="8" fillId="0" borderId="7" xfId="1" applyFont="1" applyBorder="1" applyAlignment="1">
      <alignment horizontal="center" vertical="distributed" wrapText="1"/>
    </xf>
    <xf numFmtId="0" fontId="8" fillId="0" borderId="31" xfId="1" applyFont="1" applyBorder="1" applyAlignment="1">
      <alignment horizontal="center" vertical="distributed" wrapText="1"/>
    </xf>
  </cellXfs>
  <cellStyles count="13">
    <cellStyle name="桁区切り" xfId="11" builtinId="6"/>
    <cellStyle name="桁区切り 2" xfId="7" xr:uid="{00000000-0005-0000-0000-000000000000}"/>
    <cellStyle name="標準" xfId="0" builtinId="0"/>
    <cellStyle name="標準 2" xfId="1" xr:uid="{00000000-0005-0000-0000-000002000000}"/>
    <cellStyle name="標準 2 2" xfId="5" xr:uid="{00000000-0005-0000-0000-000003000000}"/>
    <cellStyle name="標準 3" xfId="2" xr:uid="{00000000-0005-0000-0000-000004000000}"/>
    <cellStyle name="標準 3 2" xfId="6" xr:uid="{00000000-0005-0000-0000-000005000000}"/>
    <cellStyle name="標準 3_◎個人用請求書 6.26" xfId="3" xr:uid="{00000000-0005-0000-0000-000006000000}"/>
    <cellStyle name="標準 4" xfId="4" xr:uid="{00000000-0005-0000-0000-000007000000}"/>
    <cellStyle name="標準 4 2" xfId="12" xr:uid="{C3551152-E5BF-4A4E-8293-EE0750BE0CD1}"/>
    <cellStyle name="標準 5" xfId="8" xr:uid="{00000000-0005-0000-0000-000008000000}"/>
    <cellStyle name="標準 6" xfId="9" xr:uid="{00000000-0005-0000-0000-000009000000}"/>
    <cellStyle name="標準 6 2" xfId="10" xr:uid="{00000000-0005-0000-0000-00000A000000}"/>
  </cellStyles>
  <dxfs count="10">
    <dxf>
      <font>
        <strike val="0"/>
        <outline val="0"/>
        <shadow val="0"/>
        <u val="none"/>
        <vertAlign val="baseline"/>
        <sz val="11"/>
        <color rgb="FFFF0000"/>
        <name val="ＭＳ Ｐゴシック"/>
        <family val="3"/>
        <charset val="128"/>
        <scheme val="minor"/>
      </font>
      <numFmt numFmtId="0" formatCode="General"/>
      <border diagonalUp="0" diagonalDown="0">
        <left style="medium">
          <color indexed="64"/>
        </left>
        <right style="medium">
          <color indexed="64"/>
        </right>
        <top/>
        <bottom/>
      </border>
      <protection locked="1" hidden="0"/>
    </dxf>
    <dxf>
      <protection locked="0" hidden="0"/>
    </dxf>
    <dxf>
      <protection locked="0" hidden="0"/>
    </dxf>
    <dxf>
      <protection locked="0" hidden="0"/>
    </dxf>
    <dxf>
      <protection locked="0" hidden="0"/>
    </dxf>
    <dxf>
      <protection locked="0" hidden="0"/>
    </dxf>
    <dxf>
      <protection locked="0" hidden="0"/>
    </dxf>
    <dxf>
      <alignment horizontal="center" vertical="center" textRotation="0" wrapText="0" indent="0" justifyLastLine="0" shrinkToFit="0" readingOrder="0"/>
      <protection locked="1" hidden="0"/>
    </dxf>
    <dxf>
      <font>
        <strike val="0"/>
        <outline val="0"/>
        <shadow val="0"/>
        <u val="none"/>
        <vertAlign val="baseline"/>
        <sz val="14"/>
        <color theme="0"/>
        <name val="ＭＳ Ｐゴシック"/>
        <family val="3"/>
        <charset val="128"/>
        <scheme val="minor"/>
      </font>
      <alignment horizontal="center" textRotation="0" wrapText="0" indent="0" shrinkToFit="0" readingOrder="0"/>
      <protection locked="1" hidden="0"/>
    </dxf>
    <dxf>
      <font>
        <color rgb="FF9C0006"/>
      </font>
      <fill>
        <patternFill>
          <bgColor rgb="FFFFC7CE"/>
        </patternFill>
      </fill>
    </dxf>
  </dxfs>
  <tableStyles count="0" defaultTableStyle="TableStyleMedium9" defaultPivotStyle="PivotStyleLight16"/>
  <colors>
    <mruColors>
      <color rgb="FF4D4D4D"/>
      <color rgb="FF808080"/>
      <color rgb="FFCC0000"/>
      <color rgb="FF0000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151743</xdr:colOff>
      <xdr:row>11</xdr:row>
      <xdr:rowOff>114300</xdr:rowOff>
    </xdr:from>
    <xdr:to>
      <xdr:col>18</xdr:col>
      <xdr:colOff>285750</xdr:colOff>
      <xdr:row>16</xdr:row>
      <xdr:rowOff>26276</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3590268" y="2933700"/>
          <a:ext cx="3563007" cy="1426451"/>
        </a:xfrm>
        <a:prstGeom prst="wedgeRoundRectCallout">
          <a:avLst>
            <a:gd name="adj1" fmla="val -233"/>
            <a:gd name="adj2" fmla="val 80448"/>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a:solidFill>
                <a:sysClr val="windowText" lastClr="000000"/>
              </a:solidFill>
            </a:rPr>
            <a:t>　　当組合のインフルエンザ予防接種の補助は</a:t>
          </a:r>
          <a:endParaRPr kumimoji="1" lang="en-US" altLang="ja-JP" sz="1100">
            <a:solidFill>
              <a:sysClr val="windowText" lastClr="000000"/>
            </a:solidFill>
          </a:endParaRPr>
        </a:p>
        <a:p>
          <a:pPr algn="l"/>
          <a:r>
            <a:rPr kumimoji="1" lang="ja-JP" altLang="en-US" sz="1600" u="none">
              <a:solidFill>
                <a:sysClr val="windowText" lastClr="000000"/>
              </a:solidFill>
            </a:rPr>
            <a:t>　 </a:t>
          </a:r>
          <a:r>
            <a:rPr kumimoji="1" lang="ja-JP" altLang="en-US" sz="1600" u="sng">
              <a:solidFill>
                <a:sysClr val="windowText" lastClr="000000"/>
              </a:solidFill>
            </a:rPr>
            <a:t>接種期間内に１回分のみ</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ja-JP" altLang="en-US" sz="1100">
              <a:solidFill>
                <a:sysClr val="windowText" lastClr="000000"/>
              </a:solidFill>
            </a:rPr>
            <a:t>     左の利用券を病院窓口に提出した方は、すでに</a:t>
          </a:r>
          <a:endParaRPr kumimoji="1" lang="en-US" altLang="ja-JP" sz="1100">
            <a:solidFill>
              <a:sysClr val="windowText" lastClr="000000"/>
            </a:solidFill>
          </a:endParaRPr>
        </a:p>
        <a:p>
          <a:pPr algn="l"/>
          <a:r>
            <a:rPr kumimoji="1" lang="ja-JP" altLang="en-US" sz="1100">
              <a:solidFill>
                <a:sysClr val="windowText" lastClr="000000"/>
              </a:solidFill>
            </a:rPr>
            <a:t>     当組合の補助を受けているため、補助金の請求</a:t>
          </a:r>
          <a:endParaRPr kumimoji="1" lang="en-US" altLang="ja-JP" sz="1100">
            <a:solidFill>
              <a:sysClr val="windowText" lastClr="000000"/>
            </a:solidFill>
          </a:endParaRPr>
        </a:p>
        <a:p>
          <a:pPr algn="l"/>
          <a:r>
            <a:rPr kumimoji="1" lang="ja-JP" altLang="en-US" sz="1100">
              <a:solidFill>
                <a:sysClr val="windowText" lastClr="000000"/>
              </a:solidFill>
            </a:rPr>
            <a:t>     はできません。</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xdr:col>
      <xdr:colOff>354725</xdr:colOff>
      <xdr:row>24</xdr:row>
      <xdr:rowOff>223345</xdr:rowOff>
    </xdr:from>
    <xdr:to>
      <xdr:col>7</xdr:col>
      <xdr:colOff>197070</xdr:colOff>
      <xdr:row>26</xdr:row>
      <xdr:rowOff>6569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45250" y="6462220"/>
          <a:ext cx="2128345" cy="259474"/>
        </a:xfrm>
        <a:prstGeom prst="rect">
          <a:avLst/>
        </a:prstGeom>
        <a:solidFill>
          <a:schemeClr val="bg1"/>
        </a:solidFill>
        <a:ln w="127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49697</xdr:colOff>
      <xdr:row>16</xdr:row>
      <xdr:rowOff>107674</xdr:rowOff>
    </xdr:from>
    <xdr:to>
      <xdr:col>18</xdr:col>
      <xdr:colOff>414130</xdr:colOff>
      <xdr:row>27</xdr:row>
      <xdr:rowOff>190500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133023" y="4480891"/>
          <a:ext cx="3611216" cy="2724979"/>
        </a:xfrm>
        <a:prstGeom prst="rect">
          <a:avLst/>
        </a:prstGeom>
        <a:blipFill>
          <a:blip xmlns:r="http://schemas.openxmlformats.org/officeDocument/2006/relationships" r:embed="rId1"/>
          <a:stretch>
            <a:fillRect/>
          </a:stretch>
        </a:blipFill>
        <a:ln w="127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265042</xdr:colOff>
      <xdr:row>11</xdr:row>
      <xdr:rowOff>115956</xdr:rowOff>
    </xdr:from>
    <xdr:to>
      <xdr:col>8</xdr:col>
      <xdr:colOff>364858</xdr:colOff>
      <xdr:row>29</xdr:row>
      <xdr:rowOff>190499</xdr:rowOff>
    </xdr:to>
    <xdr:pic>
      <xdr:nvPicPr>
        <xdr:cNvPr id="2" name="図 1">
          <a:extLst>
            <a:ext uri="{FF2B5EF4-FFF2-40B4-BE49-F238E27FC236}">
              <a16:creationId xmlns:a16="http://schemas.microsoft.com/office/drawing/2014/main" id="{2FC5BB6C-A3B0-439D-A650-C0F359C30969}"/>
            </a:ext>
          </a:extLst>
        </xdr:cNvPr>
        <xdr:cNvPicPr>
          <a:picLocks noChangeAspect="1"/>
        </xdr:cNvPicPr>
      </xdr:nvPicPr>
      <xdr:blipFill>
        <a:blip xmlns:r="http://schemas.openxmlformats.org/officeDocument/2006/relationships" r:embed="rId2"/>
        <a:stretch>
          <a:fillRect/>
        </a:stretch>
      </xdr:blipFill>
      <xdr:spPr>
        <a:xfrm>
          <a:off x="265042" y="2956891"/>
          <a:ext cx="3346599" cy="4729369"/>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7</xdr:row>
      <xdr:rowOff>295274</xdr:rowOff>
    </xdr:from>
    <xdr:to>
      <xdr:col>5</xdr:col>
      <xdr:colOff>933450</xdr:colOff>
      <xdr:row>27</xdr:row>
      <xdr:rowOff>38099</xdr:rowOff>
    </xdr:to>
    <xdr:sp macro="" textlink="">
      <xdr:nvSpPr>
        <xdr:cNvPr id="4" name="正方形/長方形 3">
          <a:extLst>
            <a:ext uri="{FF2B5EF4-FFF2-40B4-BE49-F238E27FC236}">
              <a16:creationId xmlns:a16="http://schemas.microsoft.com/office/drawing/2014/main" id="{8019219C-CBC9-4499-B2EC-B866A0AD2B20}"/>
            </a:ext>
          </a:extLst>
        </xdr:cNvPr>
        <xdr:cNvSpPr/>
      </xdr:nvSpPr>
      <xdr:spPr>
        <a:xfrm>
          <a:off x="247650" y="4267199"/>
          <a:ext cx="5886450" cy="3686175"/>
        </a:xfrm>
        <a:prstGeom prst="rect">
          <a:avLst/>
        </a:prstGeom>
        <a:solidFill>
          <a:schemeClr val="accent3">
            <a:lumMod val="20000"/>
            <a:lumOff val="80000"/>
          </a:schemeClr>
        </a:solidFill>
        <a:ln w="12700">
          <a:solidFill>
            <a:srgbClr val="92D05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＜使い方＞</a:t>
          </a:r>
          <a:endParaRPr kumimoji="1" lang="en-US" altLang="ja-JP" sz="1100">
            <a:solidFill>
              <a:sysClr val="windowText" lastClr="000000"/>
            </a:solidFill>
          </a:endParaRPr>
        </a:p>
        <a:p>
          <a:pPr algn="l"/>
          <a:r>
            <a:rPr kumimoji="1" lang="ja-JP" altLang="en-US" sz="1100">
              <a:solidFill>
                <a:sysClr val="windowText" lastClr="000000"/>
              </a:solidFill>
            </a:rPr>
            <a:t>　①このワークシート「入力①」の「入力行」に必要事項を入力してください。</a:t>
          </a:r>
          <a:endParaRPr kumimoji="1" lang="en-US" altLang="ja-JP" sz="1100">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口座名義は旧姓やアルファベットの場合のみご記入ください。</a:t>
          </a:r>
          <a:endParaRPr kumimoji="1" lang="en-US" altLang="ja-JP" sz="1100" b="1">
            <a:solidFill>
              <a:sysClr val="windowText" lastClr="000000"/>
            </a:solidFill>
          </a:endParaRPr>
        </a:p>
        <a:p>
          <a:pPr algn="l"/>
          <a:endParaRPr kumimoji="1" lang="en-US" altLang="ja-JP" sz="1100" b="0">
            <a:solidFill>
              <a:sysClr val="windowText" lastClr="000000"/>
            </a:solidFill>
          </a:endParaRPr>
        </a:p>
        <a:p>
          <a:pPr algn="l"/>
          <a:r>
            <a:rPr kumimoji="1" lang="ja-JP" altLang="en-US" sz="1100" b="0">
              <a:solidFill>
                <a:sysClr val="windowText" lastClr="000000"/>
              </a:solidFill>
            </a:rPr>
            <a:t>　　　　　　　　　　　　　　　　　　　　　　　　　　　　　↓</a:t>
          </a:r>
          <a:endParaRPr kumimoji="1" lang="en-US" altLang="ja-JP" sz="1100" b="0">
            <a:solidFill>
              <a:sysClr val="windowText" lastClr="000000"/>
            </a:solidFill>
          </a:endParaRPr>
        </a:p>
        <a:p>
          <a:pPr algn="l"/>
          <a:endParaRPr kumimoji="1" lang="en-US" altLang="ja-JP" sz="1100" b="0">
            <a:solidFill>
              <a:sysClr val="windowText" lastClr="000000"/>
            </a:solidFill>
          </a:endParaRPr>
        </a:p>
        <a:p>
          <a:pPr algn="l"/>
          <a:r>
            <a:rPr kumimoji="1" lang="ja-JP" altLang="en-US" sz="1100" b="0">
              <a:solidFill>
                <a:sysClr val="windowText" lastClr="000000"/>
              </a:solidFill>
            </a:rPr>
            <a:t>　②次にワークシート「入力②」の赤枠内に必要事項を入力してください。</a:t>
          </a:r>
          <a:endParaRPr kumimoji="1" lang="en-US" altLang="ja-JP" sz="1100" b="0">
            <a:solidFill>
              <a:sysClr val="windowText" lastClr="000000"/>
            </a:solidFill>
          </a:endParaRPr>
        </a:p>
        <a:p>
          <a:pPr algn="l"/>
          <a:endParaRPr kumimoji="1" lang="en-US" altLang="ja-JP" sz="1100" b="0">
            <a:solidFill>
              <a:sysClr val="windowText" lastClr="000000"/>
            </a:solidFill>
          </a:endParaRPr>
        </a:p>
        <a:p>
          <a:pPr algn="l"/>
          <a:r>
            <a:rPr kumimoji="1" lang="ja-JP" altLang="en-US" sz="1100" b="0">
              <a:solidFill>
                <a:sysClr val="windowText" lastClr="000000"/>
              </a:solidFill>
            </a:rPr>
            <a:t>　　　　　　　　　　　　　　　　　　　　　　　　　　　　　↓</a:t>
          </a:r>
          <a:endParaRPr kumimoji="1" lang="en-US" altLang="ja-JP" sz="1100" b="0">
            <a:solidFill>
              <a:sysClr val="windowText" lastClr="000000"/>
            </a:solidFill>
          </a:endParaRPr>
        </a:p>
        <a:p>
          <a:pPr algn="l"/>
          <a:endParaRPr kumimoji="1" lang="en-US" altLang="ja-JP" sz="1100" b="0">
            <a:solidFill>
              <a:sysClr val="windowText" lastClr="000000"/>
            </a:solidFill>
          </a:endParaRPr>
        </a:p>
        <a:p>
          <a:pPr algn="l"/>
          <a:r>
            <a:rPr kumimoji="1" lang="ja-JP" altLang="en-US" sz="1100" b="0">
              <a:solidFill>
                <a:sysClr val="windowText" lastClr="000000"/>
              </a:solidFill>
            </a:rPr>
            <a:t>　③ワークシート「印刷用（請求書）」を印刷してください。</a:t>
          </a:r>
          <a:endParaRPr kumimoji="1" lang="en-US" altLang="ja-JP" sz="1100" b="0">
            <a:solidFill>
              <a:sysClr val="windowText" lastClr="000000"/>
            </a:solidFill>
          </a:endParaRPr>
        </a:p>
        <a:p>
          <a:pPr algn="l"/>
          <a:endParaRPr kumimoji="1" lang="en-US" altLang="ja-JP" sz="1100" b="0">
            <a:solidFill>
              <a:sysClr val="windowText" lastClr="000000"/>
            </a:solidFill>
          </a:endParaRPr>
        </a:p>
        <a:p>
          <a:pPr algn="l"/>
          <a:r>
            <a:rPr kumimoji="1" lang="ja-JP" altLang="en-US" sz="1100" b="0">
              <a:solidFill>
                <a:sysClr val="windowText" lastClr="000000"/>
              </a:solidFill>
            </a:rPr>
            <a:t>　　　　　　　　　　　　　　　　　　　　　　　　　　　　　↓</a:t>
          </a:r>
          <a:endParaRPr kumimoji="1" lang="en-US" altLang="ja-JP" sz="1100" b="0">
            <a:solidFill>
              <a:sysClr val="windowText" lastClr="000000"/>
            </a:solidFill>
          </a:endParaRPr>
        </a:p>
        <a:p>
          <a:pPr algn="l"/>
          <a:endParaRPr kumimoji="1" lang="en-US" altLang="ja-JP" sz="1100" b="0">
            <a:solidFill>
              <a:sysClr val="windowText" lastClr="000000"/>
            </a:solidFill>
          </a:endParaRPr>
        </a:p>
        <a:p>
          <a:pPr algn="l"/>
          <a:r>
            <a:rPr kumimoji="1" lang="ja-JP" altLang="en-US" sz="1100" b="0">
              <a:solidFill>
                <a:sysClr val="windowText" lastClr="000000"/>
              </a:solidFill>
            </a:rPr>
            <a:t>　④印刷された内容を確認してください。</a:t>
          </a:r>
          <a:endParaRPr kumimoji="1" lang="en-US" altLang="ja-JP" sz="1100" b="0">
            <a:solidFill>
              <a:sysClr val="windowText" lastClr="000000"/>
            </a:solidFill>
          </a:endParaRPr>
        </a:p>
        <a:p>
          <a:pPr algn="l"/>
          <a:endParaRPr kumimoji="1" lang="en-US" altLang="ja-JP" sz="1100" b="0">
            <a:solidFill>
              <a:sysClr val="windowText" lastClr="000000"/>
            </a:solidFill>
          </a:endParaRPr>
        </a:p>
        <a:p>
          <a:pPr algn="l"/>
          <a:r>
            <a:rPr kumimoji="1" lang="ja-JP" altLang="en-US" sz="1100" b="0">
              <a:solidFill>
                <a:sysClr val="windowText" lastClr="000000"/>
              </a:solidFill>
            </a:rPr>
            <a:t>　　　　　　　　　　　　　　　　　　　　　　　　　　　　　↓</a:t>
          </a:r>
          <a:endParaRPr kumimoji="1" lang="en-US" altLang="ja-JP" sz="1100" b="0">
            <a:solidFill>
              <a:sysClr val="windowText" lastClr="000000"/>
            </a:solidFill>
          </a:endParaRPr>
        </a:p>
        <a:p>
          <a:pPr algn="l"/>
          <a:endParaRPr kumimoji="1" lang="en-US" altLang="ja-JP" sz="1100" b="0">
            <a:solidFill>
              <a:sysClr val="windowText" lastClr="000000"/>
            </a:solidFill>
          </a:endParaRPr>
        </a:p>
        <a:p>
          <a:pPr algn="l"/>
          <a:r>
            <a:rPr kumimoji="1" lang="ja-JP" altLang="en-US" sz="1100" b="0">
              <a:solidFill>
                <a:sysClr val="windowText" lastClr="000000"/>
              </a:solidFill>
            </a:rPr>
            <a:t>　⑤「領収書貼付用紙」を印刷し、領収書の写しを貼ってください。</a:t>
          </a:r>
          <a:endParaRPr kumimoji="1" lang="en-US" altLang="ja-JP" sz="1100" b="0">
            <a:solidFill>
              <a:sysClr val="windowText" lastClr="000000"/>
            </a:solidFill>
          </a:endParaRPr>
        </a:p>
        <a:p>
          <a:pPr algn="l"/>
          <a:endParaRPr kumimoji="1" lang="ja-JP" altLang="en-US" sz="1100" b="0">
            <a:solidFill>
              <a:sysClr val="windowText" lastClr="000000"/>
            </a:solidFill>
          </a:endParaRPr>
        </a:p>
      </xdr:txBody>
    </xdr:sp>
    <xdr:clientData/>
  </xdr:twoCellAnchor>
  <xdr:twoCellAnchor>
    <xdr:from>
      <xdr:col>7</xdr:col>
      <xdr:colOff>1409699</xdr:colOff>
      <xdr:row>7</xdr:row>
      <xdr:rowOff>276224</xdr:rowOff>
    </xdr:from>
    <xdr:to>
      <xdr:col>15</xdr:col>
      <xdr:colOff>1104899</xdr:colOff>
      <xdr:row>17</xdr:row>
      <xdr:rowOff>161925</xdr:rowOff>
    </xdr:to>
    <xdr:sp macro="" textlink="">
      <xdr:nvSpPr>
        <xdr:cNvPr id="2" name="正方形/長方形 1">
          <a:extLst>
            <a:ext uri="{FF2B5EF4-FFF2-40B4-BE49-F238E27FC236}">
              <a16:creationId xmlns:a16="http://schemas.microsoft.com/office/drawing/2014/main" id="{A83191FC-F9AC-4A81-9D94-7DEA6CD95172}"/>
            </a:ext>
          </a:extLst>
        </xdr:cNvPr>
        <xdr:cNvSpPr/>
      </xdr:nvSpPr>
      <xdr:spPr>
        <a:xfrm>
          <a:off x="9448799" y="4429124"/>
          <a:ext cx="6486525" cy="2114551"/>
        </a:xfrm>
        <a:prstGeom prst="rect">
          <a:avLst/>
        </a:prstGeom>
        <a:solidFill>
          <a:srgbClr val="FFFF00"/>
        </a:solidFill>
        <a:ln w="12700">
          <a:solidFill>
            <a:srgbClr val="FFC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ゆうちょ銀行をご利用の方へ</a:t>
          </a:r>
          <a:r>
            <a:rPr lang="en-US" altLang="ja-JP" sz="1100">
              <a:solidFill>
                <a:sysClr val="windowText" lastClr="000000"/>
              </a:solidFill>
              <a:effectLst/>
              <a:latin typeface="+mn-lt"/>
              <a:ea typeface="+mn-ea"/>
              <a:cs typeface="+mn-cs"/>
            </a:rPr>
            <a:t>】</a:t>
          </a:r>
          <a:endParaRPr lang="ja-JP" altLang="ja-JP" sz="1100">
            <a:solidFill>
              <a:sysClr val="windowText" lastClr="000000"/>
            </a:solidFill>
            <a:effectLst/>
            <a:latin typeface="+mn-lt"/>
            <a:ea typeface="+mn-ea"/>
            <a:cs typeface="+mn-cs"/>
          </a:endParaRP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以下の方法で口座情報を確認してください。</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通帳をお持ちの場合は、表紙をめくった見開きページにある、振込用の口座情報を入力してください。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キャッシュカードの場合は、記載されている記号・番号を、ゆうちょ銀行ホームページの「記号番号から振込</a:t>
          </a:r>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用の店名・預金種目・口座番号を調べる」で確認し、入力してください。</a:t>
          </a:r>
        </a:p>
        <a:p>
          <a:r>
            <a:rPr lang="en-US" altLang="ja-JP" sz="1100">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銀行コードは「</a:t>
          </a:r>
          <a:r>
            <a:rPr lang="en-US" altLang="ja-JP" sz="1100">
              <a:solidFill>
                <a:sysClr val="windowText" lastClr="000000"/>
              </a:solidFill>
              <a:effectLst/>
              <a:latin typeface="+mn-lt"/>
              <a:ea typeface="+mn-ea"/>
              <a:cs typeface="+mn-cs"/>
            </a:rPr>
            <a:t>9900</a:t>
          </a:r>
          <a:r>
            <a:rPr lang="ja-JP" altLang="ja-JP" sz="1100">
              <a:solidFill>
                <a:sysClr val="windowText" lastClr="000000"/>
              </a:solidFill>
              <a:effectLst/>
              <a:latin typeface="+mn-lt"/>
              <a:ea typeface="+mn-ea"/>
              <a:cs typeface="+mn-cs"/>
            </a:rPr>
            <a:t>」</a:t>
          </a:r>
        </a:p>
        <a:p>
          <a:r>
            <a:rPr lang="ja-JP" altLang="ja-JP" sz="1100">
              <a:solidFill>
                <a:sysClr val="windowText" lastClr="000000"/>
              </a:solidFill>
              <a:effectLst/>
              <a:latin typeface="+mn-lt"/>
              <a:ea typeface="+mn-ea"/>
              <a:cs typeface="+mn-cs"/>
            </a:rPr>
            <a:t>店番号は</a:t>
          </a:r>
          <a:r>
            <a:rPr lang="en-US" altLang="ja-JP" sz="1100">
              <a:solidFill>
                <a:sysClr val="windowText" lastClr="000000"/>
              </a:solidFill>
              <a:effectLst/>
              <a:latin typeface="+mn-lt"/>
              <a:ea typeface="+mn-ea"/>
              <a:cs typeface="+mn-cs"/>
            </a:rPr>
            <a:t>3</a:t>
          </a:r>
          <a:r>
            <a:rPr lang="ja-JP" altLang="ja-JP" sz="1100">
              <a:solidFill>
                <a:sysClr val="windowText" lastClr="000000"/>
              </a:solidFill>
              <a:effectLst/>
              <a:latin typeface="+mn-lt"/>
              <a:ea typeface="+mn-ea"/>
              <a:cs typeface="+mn-cs"/>
            </a:rPr>
            <a:t>桁、口座番号は最大</a:t>
          </a:r>
          <a:r>
            <a:rPr lang="en-US" altLang="ja-JP" sz="1100">
              <a:solidFill>
                <a:sysClr val="windowText" lastClr="000000"/>
              </a:solidFill>
              <a:effectLst/>
              <a:latin typeface="+mn-lt"/>
              <a:ea typeface="+mn-ea"/>
              <a:cs typeface="+mn-cs"/>
            </a:rPr>
            <a:t>7</a:t>
          </a:r>
          <a:r>
            <a:rPr lang="ja-JP" altLang="ja-JP" sz="1100">
              <a:solidFill>
                <a:sysClr val="windowText" lastClr="000000"/>
              </a:solidFill>
              <a:effectLst/>
              <a:latin typeface="+mn-lt"/>
              <a:ea typeface="+mn-ea"/>
              <a:cs typeface="+mn-cs"/>
            </a:rPr>
            <a:t>桁となります。</a:t>
          </a: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104776</xdr:colOff>
      <xdr:row>0</xdr:row>
      <xdr:rowOff>314324</xdr:rowOff>
    </xdr:from>
    <xdr:to>
      <xdr:col>15</xdr:col>
      <xdr:colOff>704850</xdr:colOff>
      <xdr:row>6</xdr:row>
      <xdr:rowOff>304800</xdr:rowOff>
    </xdr:to>
    <xdr:sp macro="" textlink="">
      <xdr:nvSpPr>
        <xdr:cNvPr id="2" name="正方形/長方形 1">
          <a:extLst>
            <a:ext uri="{FF2B5EF4-FFF2-40B4-BE49-F238E27FC236}">
              <a16:creationId xmlns:a16="http://schemas.microsoft.com/office/drawing/2014/main" id="{F09F894D-2138-4FD7-8ABB-316C6B817D01}"/>
            </a:ext>
          </a:extLst>
        </xdr:cNvPr>
        <xdr:cNvSpPr/>
      </xdr:nvSpPr>
      <xdr:spPr>
        <a:xfrm>
          <a:off x="10001251" y="314324"/>
          <a:ext cx="5400674" cy="1876426"/>
        </a:xfrm>
        <a:prstGeom prst="rect">
          <a:avLst/>
        </a:prstGeom>
        <a:solidFill>
          <a:schemeClr val="accent3">
            <a:lumMod val="20000"/>
            <a:lumOff val="80000"/>
          </a:schemeClr>
        </a:solidFill>
        <a:ln w="12700">
          <a:solidFill>
            <a:schemeClr val="accent3">
              <a:lumMod val="20000"/>
              <a:lumOff val="80000"/>
            </a:schemeClr>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ysClr val="windowText" lastClr="000000"/>
              </a:solidFill>
            </a:rPr>
            <a:t>※</a:t>
          </a:r>
          <a:r>
            <a:rPr kumimoji="1" lang="ja-JP" altLang="en-US" sz="1400" b="1">
              <a:solidFill>
                <a:sysClr val="windowText" lastClr="000000"/>
              </a:solidFill>
            </a:rPr>
            <a:t>チェック欄に以下のメッセージが表示された場合は注意してください。</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r>
            <a:rPr kumimoji="1" lang="ja-JP" altLang="en-US" sz="1400" b="1">
              <a:solidFill>
                <a:sysClr val="windowText" lastClr="000000"/>
              </a:solidFill>
            </a:rPr>
            <a:t>・「</a:t>
          </a:r>
          <a:r>
            <a:rPr kumimoji="1" lang="ja-JP" altLang="en-US" sz="1400" b="1">
              <a:solidFill>
                <a:srgbClr val="FF0000"/>
              </a:solidFill>
            </a:rPr>
            <a:t>入力漏れがあります</a:t>
          </a:r>
          <a:r>
            <a:rPr kumimoji="1" lang="ja-JP" altLang="en-US" sz="1400" b="1">
              <a:solidFill>
                <a:sysClr val="windowText" lastClr="000000"/>
              </a:solidFill>
            </a:rPr>
            <a:t>」：入力不足です。赤枠内の必要個所を入力し　</a:t>
          </a:r>
          <a:endParaRPr kumimoji="1" lang="en-US" altLang="ja-JP" sz="1400" b="1">
            <a:solidFill>
              <a:sysClr val="windowText" lastClr="000000"/>
            </a:solidFill>
          </a:endParaRPr>
        </a:p>
        <a:p>
          <a:pPr algn="l"/>
          <a:r>
            <a:rPr kumimoji="1" lang="ja-JP" altLang="en-US" sz="1400" b="1">
              <a:solidFill>
                <a:sysClr val="windowText" lastClr="000000"/>
              </a:solidFill>
            </a:rPr>
            <a:t>　　　　　　　　　　　　　　　　てください。</a:t>
          </a:r>
          <a:endParaRPr kumimoji="1" lang="en-US" altLang="ja-JP" sz="1400" b="1">
            <a:solidFill>
              <a:sysClr val="windowText" lastClr="000000"/>
            </a:solidFill>
          </a:endParaRPr>
        </a:p>
        <a:p>
          <a:pPr algn="l"/>
          <a:r>
            <a:rPr kumimoji="1" lang="ja-JP" altLang="en-US" sz="1400" b="1">
              <a:solidFill>
                <a:sysClr val="windowText" lastClr="000000"/>
              </a:solidFill>
            </a:rPr>
            <a:t>・「</a:t>
          </a:r>
          <a:r>
            <a:rPr kumimoji="1" lang="ja-JP" altLang="en-US" sz="1400" b="1">
              <a:solidFill>
                <a:srgbClr val="FF0000"/>
              </a:solidFill>
            </a:rPr>
            <a:t>対象外期間です</a:t>
          </a:r>
          <a:r>
            <a:rPr kumimoji="1" lang="ja-JP" altLang="en-US" sz="1400" b="1">
              <a:solidFill>
                <a:sysClr val="windowText" lastClr="000000"/>
              </a:solidFill>
            </a:rPr>
            <a:t>」：接種日をご確認ください。対象接種期間は</a:t>
          </a:r>
          <a:endParaRPr kumimoji="1" lang="en-US" altLang="ja-JP" sz="1400" b="1">
            <a:solidFill>
              <a:sysClr val="windowText" lastClr="000000"/>
            </a:solidFill>
          </a:endParaRPr>
        </a:p>
        <a:p>
          <a:pPr algn="l"/>
          <a:r>
            <a:rPr kumimoji="1" lang="ja-JP" altLang="en-US" sz="1400" b="1" u="none">
              <a:solidFill>
                <a:srgbClr val="FF0000"/>
              </a:solidFill>
            </a:rPr>
            <a:t>　　　　　　　　　　　　　</a:t>
          </a:r>
          <a:r>
            <a:rPr kumimoji="1" lang="ja-JP" altLang="en-US" sz="1400" b="1" u="sng">
              <a:solidFill>
                <a:srgbClr val="FF0000"/>
              </a:solidFill>
            </a:rPr>
            <a:t>令和</a:t>
          </a:r>
          <a:r>
            <a:rPr kumimoji="1" lang="en-US" altLang="ja-JP" sz="1400" b="1" u="sng">
              <a:solidFill>
                <a:srgbClr val="FF0000"/>
              </a:solidFill>
            </a:rPr>
            <a:t>6</a:t>
          </a:r>
          <a:r>
            <a:rPr kumimoji="1" lang="ja-JP" altLang="en-US" sz="1400" b="1" u="sng">
              <a:solidFill>
                <a:srgbClr val="FF0000"/>
              </a:solidFill>
            </a:rPr>
            <a:t>年</a:t>
          </a:r>
          <a:r>
            <a:rPr kumimoji="1" lang="en-US" altLang="ja-JP" sz="1400" b="1" u="sng">
              <a:solidFill>
                <a:srgbClr val="FF0000"/>
              </a:solidFill>
            </a:rPr>
            <a:t>9</a:t>
          </a:r>
          <a:r>
            <a:rPr kumimoji="1" lang="ja-JP" altLang="en-US" sz="1400" b="1" u="sng">
              <a:solidFill>
                <a:srgbClr val="FF0000"/>
              </a:solidFill>
            </a:rPr>
            <a:t>月</a:t>
          </a:r>
          <a:r>
            <a:rPr kumimoji="1" lang="en-US" altLang="ja-JP" sz="1400" b="1" u="sng">
              <a:solidFill>
                <a:srgbClr val="FF0000"/>
              </a:solidFill>
            </a:rPr>
            <a:t>1</a:t>
          </a:r>
          <a:r>
            <a:rPr kumimoji="1" lang="ja-JP" altLang="en-US" sz="1400" b="1" u="sng">
              <a:solidFill>
                <a:srgbClr val="FF0000"/>
              </a:solidFill>
            </a:rPr>
            <a:t>日～令和</a:t>
          </a:r>
          <a:r>
            <a:rPr kumimoji="1" lang="en-US" altLang="ja-JP" sz="1400" b="1" u="sng">
              <a:solidFill>
                <a:srgbClr val="FF0000"/>
              </a:solidFill>
            </a:rPr>
            <a:t>7</a:t>
          </a:r>
          <a:r>
            <a:rPr kumimoji="1" lang="ja-JP" altLang="en-US" sz="1400" b="1" u="sng">
              <a:solidFill>
                <a:srgbClr val="FF0000"/>
              </a:solidFill>
            </a:rPr>
            <a:t>年</a:t>
          </a:r>
          <a:r>
            <a:rPr kumimoji="1" lang="en-US" altLang="ja-JP" sz="1400" b="1" u="sng">
              <a:solidFill>
                <a:srgbClr val="FF0000"/>
              </a:solidFill>
            </a:rPr>
            <a:t>2</a:t>
          </a:r>
          <a:r>
            <a:rPr kumimoji="1" lang="ja-JP" altLang="en-US" sz="1400" b="1" u="sng">
              <a:solidFill>
                <a:srgbClr val="FF0000"/>
              </a:solidFill>
            </a:rPr>
            <a:t>月</a:t>
          </a:r>
          <a:r>
            <a:rPr kumimoji="1" lang="en-US" altLang="ja-JP" sz="1400" b="1" u="sng">
              <a:solidFill>
                <a:srgbClr val="FF0000"/>
              </a:solidFill>
            </a:rPr>
            <a:t>28</a:t>
          </a:r>
          <a:r>
            <a:rPr kumimoji="1" lang="ja-JP" altLang="en-US" sz="1400" b="1" u="sng">
              <a:solidFill>
                <a:srgbClr val="FF0000"/>
              </a:solidFill>
            </a:rPr>
            <a:t>日の方のみです。</a:t>
          </a:r>
          <a:endParaRPr kumimoji="1" lang="en-US" altLang="ja-JP" sz="1400" b="1">
            <a:solidFill>
              <a:sysClr val="windowText" lastClr="000000"/>
            </a:solidFill>
          </a:endParaRPr>
        </a:p>
        <a:p>
          <a:pPr algn="l"/>
          <a:r>
            <a:rPr kumimoji="1" lang="ja-JP" altLang="en-US" sz="1400" b="1">
              <a:solidFill>
                <a:sysClr val="windowText" lastClr="000000"/>
              </a:solidFill>
            </a:rPr>
            <a:t>　　　　　　　　　　　　　この期間以外での申請はできません。</a:t>
          </a:r>
          <a:endParaRPr kumimoji="1" lang="en-US" altLang="ja-JP" sz="1400" b="1">
            <a:solidFill>
              <a:sysClr val="windowText" lastClr="000000"/>
            </a:solidFill>
          </a:endParaRPr>
        </a:p>
        <a:p>
          <a:pPr algn="ctr"/>
          <a:endParaRPr kumimoji="1" lang="ja-JP" altLang="en-US" sz="14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33233</xdr:colOff>
      <xdr:row>0</xdr:row>
      <xdr:rowOff>33130</xdr:rowOff>
    </xdr:from>
    <xdr:to>
      <xdr:col>6</xdr:col>
      <xdr:colOff>182216</xdr:colOff>
      <xdr:row>3</xdr:row>
      <xdr:rowOff>49696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3233" y="33130"/>
          <a:ext cx="1151179" cy="438979"/>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800" b="1">
              <a:latin typeface="+mj-ea"/>
              <a:ea typeface="+mj-ea"/>
            </a:rPr>
            <a:t>個人用</a:t>
          </a:r>
        </a:p>
      </xdr:txBody>
    </xdr:sp>
    <xdr:clientData/>
  </xdr:twoCellAnchor>
  <xdr:twoCellAnchor>
    <xdr:from>
      <xdr:col>31</xdr:col>
      <xdr:colOff>140804</xdr:colOff>
      <xdr:row>0</xdr:row>
      <xdr:rowOff>29850</xdr:rowOff>
    </xdr:from>
    <xdr:to>
      <xdr:col>40</xdr:col>
      <xdr:colOff>182218</xdr:colOff>
      <xdr:row>4</xdr:row>
      <xdr:rowOff>1</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955195" y="29850"/>
          <a:ext cx="1797327" cy="558216"/>
        </a:xfrm>
        <a:prstGeom prst="rect">
          <a:avLst/>
        </a:prstGeom>
        <a:no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tlCol="0" anchor="t"/>
        <a:lstStyle/>
        <a:p>
          <a:pPr algn="l"/>
          <a:r>
            <a:rPr kumimoji="1" lang="ja-JP" altLang="en-US" sz="800">
              <a:solidFill>
                <a:sysClr val="windowText" lastClr="000000"/>
              </a:solidFill>
            </a:rPr>
            <a:t>組合記入欄</a:t>
          </a:r>
        </a:p>
      </xdr:txBody>
    </xdr:sp>
    <xdr:clientData/>
  </xdr:twoCellAnchor>
  <xdr:twoCellAnchor>
    <xdr:from>
      <xdr:col>26</xdr:col>
      <xdr:colOff>61291</xdr:colOff>
      <xdr:row>65</xdr:row>
      <xdr:rowOff>159856</xdr:rowOff>
    </xdr:from>
    <xdr:to>
      <xdr:col>40</xdr:col>
      <xdr:colOff>153207</xdr:colOff>
      <xdr:row>66</xdr:row>
      <xdr:rowOff>159855</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923182" y="11664399"/>
          <a:ext cx="2800329" cy="215347"/>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800" b="1">
              <a:latin typeface="+mn-ea"/>
              <a:ea typeface="+mn-ea"/>
            </a:rPr>
            <a:t>詳細は裏面の「請求上の注意」をご覧ください</a:t>
          </a:r>
        </a:p>
      </xdr:txBody>
    </xdr:sp>
    <xdr:clientData/>
  </xdr:twoCellAnchor>
  <xdr:twoCellAnchor>
    <xdr:from>
      <xdr:col>3</xdr:col>
      <xdr:colOff>82934</xdr:colOff>
      <xdr:row>71</xdr:row>
      <xdr:rowOff>78828</xdr:rowOff>
    </xdr:from>
    <xdr:to>
      <xdr:col>40</xdr:col>
      <xdr:colOff>59122</xdr:colOff>
      <xdr:row>74</xdr:row>
      <xdr:rowOff>52553</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463934" y="11817569"/>
          <a:ext cx="7018119" cy="4861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l"/>
          <a:r>
            <a:rPr kumimoji="1" lang="en-US" altLang="ja-JP" sz="1050">
              <a:solidFill>
                <a:sysClr val="windowText" lastClr="000000"/>
              </a:solidFill>
              <a:latin typeface="HG丸ｺﾞｼｯｸM-PRO" pitchFamily="50" charset="-128"/>
              <a:ea typeface="HG丸ｺﾞｼｯｸM-PRO" pitchFamily="50" charset="-128"/>
            </a:rPr>
            <a:t>                                        </a:t>
          </a:r>
          <a:r>
            <a:rPr kumimoji="1" lang="ja-JP" altLang="en-US" sz="800" b="1">
              <a:solidFill>
                <a:sysClr val="windowText" lastClr="000000"/>
              </a:solidFill>
              <a:latin typeface="HG丸ｺﾞｼｯｸM-PRO" pitchFamily="50" charset="-128"/>
              <a:ea typeface="HG丸ｺﾞｼｯｸM-PRO" pitchFamily="50" charset="-128"/>
            </a:rPr>
            <a:t>　</a:t>
          </a:r>
          <a:r>
            <a:rPr kumimoji="1" lang="en-US" altLang="ja-JP" sz="1000" b="1">
              <a:solidFill>
                <a:sysClr val="windowText" lastClr="000000"/>
              </a:solidFill>
              <a:latin typeface="HG丸ｺﾞｼｯｸM-PRO" pitchFamily="50" charset="-128"/>
              <a:ea typeface="HG丸ｺﾞｼｯｸM-PRO" pitchFamily="50" charset="-128"/>
            </a:rPr>
            <a:t>                                   </a:t>
          </a:r>
          <a:endParaRPr kumimoji="1" lang="ja-JP" altLang="en-US" sz="800">
            <a:solidFill>
              <a:sysClr val="windowText" lastClr="000000"/>
            </a:solidFill>
            <a:latin typeface="HG丸ｺﾞｼｯｸM-PRO" pitchFamily="50" charset="-128"/>
            <a:ea typeface="HG丸ｺﾞｼｯｸM-PRO" pitchFamily="50" charset="-128"/>
          </a:endParaRPr>
        </a:p>
      </xdr:txBody>
    </xdr:sp>
    <xdr:clientData/>
  </xdr:twoCellAnchor>
  <xdr:twoCellAnchor editAs="oneCell">
    <xdr:from>
      <xdr:col>0</xdr:col>
      <xdr:colOff>0</xdr:colOff>
      <xdr:row>14</xdr:row>
      <xdr:rowOff>28575</xdr:rowOff>
    </xdr:from>
    <xdr:to>
      <xdr:col>1</xdr:col>
      <xdr:colOff>171450</xdr:colOff>
      <xdr:row>16</xdr:row>
      <xdr:rowOff>156173</xdr:rowOff>
    </xdr:to>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62225"/>
          <a:ext cx="4095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49695</xdr:colOff>
      <xdr:row>28</xdr:row>
      <xdr:rowOff>33131</xdr:rowOff>
    </xdr:from>
    <xdr:to>
      <xdr:col>1</xdr:col>
      <xdr:colOff>173934</xdr:colOff>
      <xdr:row>29</xdr:row>
      <xdr:rowOff>41419</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9695" y="5408544"/>
          <a:ext cx="381000" cy="281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mn-ea"/>
              <a:ea typeface="+mn-ea"/>
            </a:rPr>
            <a:t>27</a:t>
          </a:r>
          <a:endParaRPr kumimoji="1" lang="ja-JP" altLang="en-US" sz="1200" b="1">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123824</xdr:colOff>
      <xdr:row>0</xdr:row>
      <xdr:rowOff>8284</xdr:rowOff>
    </xdr:from>
    <xdr:to>
      <xdr:col>17</xdr:col>
      <xdr:colOff>173935</xdr:colOff>
      <xdr:row>2</xdr:row>
      <xdr:rowOff>174626</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23824" y="132523"/>
          <a:ext cx="3512241" cy="630168"/>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p>
          <a:pPr algn="ctr"/>
          <a:r>
            <a:rPr kumimoji="1" lang="ja-JP" altLang="en-US" sz="1800" b="1">
              <a:latin typeface="+mj-ea"/>
              <a:ea typeface="+mj-ea"/>
            </a:rPr>
            <a:t>請 求 上 の 注 意</a:t>
          </a:r>
        </a:p>
      </xdr:txBody>
    </xdr:sp>
    <xdr:clientData/>
  </xdr:twoCellAnchor>
  <xdr:twoCellAnchor>
    <xdr:from>
      <xdr:col>0</xdr:col>
      <xdr:colOff>12838</xdr:colOff>
      <xdr:row>64</xdr:row>
      <xdr:rowOff>41459</xdr:rowOff>
    </xdr:from>
    <xdr:to>
      <xdr:col>39</xdr:col>
      <xdr:colOff>0</xdr:colOff>
      <xdr:row>69</xdr:row>
      <xdr:rowOff>166416</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12838" y="11385734"/>
          <a:ext cx="8454887" cy="1229857"/>
          <a:chOff x="7869" y="11994483"/>
          <a:chExt cx="7878831" cy="1035716"/>
        </a:xfrm>
      </xdr:grpSpPr>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7869" y="12252762"/>
            <a:ext cx="7878831" cy="777437"/>
          </a:xfrm>
          <a:prstGeom prst="roundRect">
            <a:avLst/>
          </a:prstGeom>
          <a:no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266700" y="12099563"/>
            <a:ext cx="2333626" cy="301987"/>
          </a:xfrm>
          <a:prstGeom prst="roundRect">
            <a:avLst/>
          </a:prstGeom>
          <a:solidFill>
            <a:schemeClr val="bg1"/>
          </a:solidFill>
          <a:ln w="127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120725" y="11994483"/>
            <a:ext cx="2548856" cy="507291"/>
          </a:xfrm>
          <a:prstGeom prst="rect">
            <a:avLst/>
          </a:prstGeom>
          <a:noFill/>
          <a:ln w="19050">
            <a:noFill/>
          </a:ln>
        </xdr:spPr>
        <xdr:style>
          <a:lnRef idx="2">
            <a:schemeClr val="dk1"/>
          </a:lnRef>
          <a:fillRef idx="1">
            <a:schemeClr val="lt1"/>
          </a:fillRef>
          <a:effectRef idx="0">
            <a:schemeClr val="dk1"/>
          </a:effectRef>
          <a:fontRef idx="minor">
            <a:schemeClr val="dk1"/>
          </a:fontRef>
        </xdr:style>
        <xdr:txBody>
          <a:bodyPr rtlCol="0" anchor="ctr"/>
          <a:lstStyle/>
          <a:p>
            <a:pPr algn="ctr"/>
            <a:r>
              <a:rPr kumimoji="1" lang="en-US" altLang="ja-JP" sz="1100" b="1">
                <a:latin typeface="+mn-ea"/>
                <a:ea typeface="+mn-ea"/>
              </a:rPr>
              <a:t>【</a:t>
            </a:r>
            <a:r>
              <a:rPr kumimoji="1" lang="ja-JP" altLang="en-US" sz="1100" b="1" baseline="0">
                <a:latin typeface="+mn-ea"/>
                <a:ea typeface="+mn-ea"/>
              </a:rPr>
              <a:t> </a:t>
            </a:r>
            <a:r>
              <a:rPr kumimoji="1" lang="ja-JP" altLang="en-US" sz="1100" b="1">
                <a:latin typeface="+mn-ea"/>
                <a:ea typeface="+mn-ea"/>
              </a:rPr>
              <a:t>個人情報の取り扱いについて </a:t>
            </a:r>
            <a:r>
              <a:rPr kumimoji="1" lang="en-US" altLang="ja-JP" sz="1100" b="1">
                <a:latin typeface="+mn-ea"/>
                <a:ea typeface="+mn-ea"/>
              </a:rPr>
              <a: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106420</xdr:colOff>
      <xdr:row>27</xdr:row>
      <xdr:rowOff>52552</xdr:rowOff>
    </xdr:from>
    <xdr:to>
      <xdr:col>12</xdr:col>
      <xdr:colOff>178680</xdr:colOff>
      <xdr:row>29</xdr:row>
      <xdr:rowOff>6569</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621020" y="5900902"/>
          <a:ext cx="519935" cy="411217"/>
          <a:chOff x="3074026" y="5992251"/>
          <a:chExt cx="525517" cy="499241"/>
        </a:xfrm>
      </xdr:grpSpPr>
      <xdr:sp macro="" textlink="">
        <xdr:nvSpPr>
          <xdr:cNvPr id="2" name="二等辺三角形 1">
            <a:extLst>
              <a:ext uri="{FF2B5EF4-FFF2-40B4-BE49-F238E27FC236}">
                <a16:creationId xmlns:a16="http://schemas.microsoft.com/office/drawing/2014/main" id="{00000000-0008-0000-0300-000002000000}"/>
              </a:ext>
            </a:extLst>
          </xdr:cNvPr>
          <xdr:cNvSpPr/>
        </xdr:nvSpPr>
        <xdr:spPr>
          <a:xfrm>
            <a:off x="3192518" y="6056586"/>
            <a:ext cx="269328" cy="276490"/>
          </a:xfrm>
          <a:prstGeom prst="triangle">
            <a:avLst>
              <a:gd name="adj" fmla="val 52222"/>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楕円 2">
            <a:extLst>
              <a:ext uri="{FF2B5EF4-FFF2-40B4-BE49-F238E27FC236}">
                <a16:creationId xmlns:a16="http://schemas.microsoft.com/office/drawing/2014/main" id="{00000000-0008-0000-0300-000003000000}"/>
              </a:ext>
            </a:extLst>
          </xdr:cNvPr>
          <xdr:cNvSpPr/>
        </xdr:nvSpPr>
        <xdr:spPr>
          <a:xfrm>
            <a:off x="3074026" y="5992251"/>
            <a:ext cx="525517" cy="499241"/>
          </a:xfrm>
          <a:prstGeom prst="ellipse">
            <a:avLst/>
          </a:prstGeom>
          <a:noFill/>
          <a:ln w="12700">
            <a:no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grpSp>
    <xdr:clientData/>
  </xdr:twoCellAnchor>
  <xdr:twoCellAnchor>
    <xdr:from>
      <xdr:col>6</xdr:col>
      <xdr:colOff>65691</xdr:colOff>
      <xdr:row>30</xdr:row>
      <xdr:rowOff>32845</xdr:rowOff>
    </xdr:from>
    <xdr:to>
      <xdr:col>7</xdr:col>
      <xdr:colOff>2</xdr:colOff>
      <xdr:row>30</xdr:row>
      <xdr:rowOff>216777</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1465866" y="6443170"/>
          <a:ext cx="191486" cy="183932"/>
          <a:chOff x="1793326" y="6838292"/>
          <a:chExt cx="295603" cy="289035"/>
        </a:xfrm>
      </xdr:grpSpPr>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93326" y="6838292"/>
            <a:ext cx="295603" cy="289035"/>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フレーム (半分) 6">
            <a:extLst>
              <a:ext uri="{FF2B5EF4-FFF2-40B4-BE49-F238E27FC236}">
                <a16:creationId xmlns:a16="http://schemas.microsoft.com/office/drawing/2014/main" id="{00000000-0008-0000-0300-000007000000}"/>
              </a:ext>
            </a:extLst>
          </xdr:cNvPr>
          <xdr:cNvSpPr/>
        </xdr:nvSpPr>
        <xdr:spPr>
          <a:xfrm rot="8245962" flipH="1">
            <a:off x="1824941" y="6880891"/>
            <a:ext cx="241692" cy="121438"/>
          </a:xfrm>
          <a:prstGeom prst="halfFrame">
            <a:avLst/>
          </a:prstGeom>
          <a:solidFill>
            <a:schemeClr val="bg1">
              <a:lumMod val="85000"/>
            </a:schemeClr>
          </a:solidFill>
          <a:ln w="12700">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6</xdr:col>
      <xdr:colOff>72258</xdr:colOff>
      <xdr:row>34</xdr:row>
      <xdr:rowOff>32845</xdr:rowOff>
    </xdr:from>
    <xdr:to>
      <xdr:col>7</xdr:col>
      <xdr:colOff>6569</xdr:colOff>
      <xdr:row>34</xdr:row>
      <xdr:rowOff>216777</xdr:rowOff>
    </xdr:to>
    <xdr:grpSp>
      <xdr:nvGrpSpPr>
        <xdr:cNvPr id="8" name="グループ化 7">
          <a:extLst>
            <a:ext uri="{FF2B5EF4-FFF2-40B4-BE49-F238E27FC236}">
              <a16:creationId xmlns:a16="http://schemas.microsoft.com/office/drawing/2014/main" id="{00000000-0008-0000-0300-000008000000}"/>
            </a:ext>
          </a:extLst>
        </xdr:cNvPr>
        <xdr:cNvGrpSpPr/>
      </xdr:nvGrpSpPr>
      <xdr:grpSpPr>
        <a:xfrm>
          <a:off x="1472433" y="7262320"/>
          <a:ext cx="191486" cy="183932"/>
          <a:chOff x="1793326" y="6838292"/>
          <a:chExt cx="295603" cy="289035"/>
        </a:xfrm>
      </xdr:grpSpPr>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1793326" y="6838292"/>
            <a:ext cx="295603" cy="289035"/>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フレーム (半分) 9">
            <a:extLst>
              <a:ext uri="{FF2B5EF4-FFF2-40B4-BE49-F238E27FC236}">
                <a16:creationId xmlns:a16="http://schemas.microsoft.com/office/drawing/2014/main" id="{00000000-0008-0000-0300-00000A000000}"/>
              </a:ext>
            </a:extLst>
          </xdr:cNvPr>
          <xdr:cNvSpPr/>
        </xdr:nvSpPr>
        <xdr:spPr>
          <a:xfrm rot="8245962" flipH="1">
            <a:off x="1824941" y="6880891"/>
            <a:ext cx="241692" cy="121438"/>
          </a:xfrm>
          <a:prstGeom prst="halfFrame">
            <a:avLst/>
          </a:prstGeom>
          <a:solidFill>
            <a:schemeClr val="bg1">
              <a:lumMod val="85000"/>
            </a:schemeClr>
          </a:solidFill>
          <a:ln w="12700">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6</xdr:col>
      <xdr:colOff>72258</xdr:colOff>
      <xdr:row>36</xdr:row>
      <xdr:rowOff>32845</xdr:rowOff>
    </xdr:from>
    <xdr:to>
      <xdr:col>7</xdr:col>
      <xdr:colOff>6569</xdr:colOff>
      <xdr:row>36</xdr:row>
      <xdr:rowOff>216777</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1472433" y="7605220"/>
          <a:ext cx="191486" cy="183932"/>
          <a:chOff x="1793326" y="6838292"/>
          <a:chExt cx="295603" cy="289035"/>
        </a:xfrm>
      </xdr:grpSpPr>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1793326" y="6838292"/>
            <a:ext cx="295603" cy="289035"/>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フレーム (半分) 12">
            <a:extLst>
              <a:ext uri="{FF2B5EF4-FFF2-40B4-BE49-F238E27FC236}">
                <a16:creationId xmlns:a16="http://schemas.microsoft.com/office/drawing/2014/main" id="{00000000-0008-0000-0300-00000D000000}"/>
              </a:ext>
            </a:extLst>
          </xdr:cNvPr>
          <xdr:cNvSpPr/>
        </xdr:nvSpPr>
        <xdr:spPr>
          <a:xfrm rot="8245962" flipH="1">
            <a:off x="1824941" y="6880891"/>
            <a:ext cx="241692" cy="121438"/>
          </a:xfrm>
          <a:prstGeom prst="halfFrame">
            <a:avLst/>
          </a:prstGeom>
          <a:solidFill>
            <a:schemeClr val="bg1">
              <a:lumMod val="85000"/>
            </a:schemeClr>
          </a:solidFill>
          <a:ln w="12700">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6</xdr:col>
      <xdr:colOff>72259</xdr:colOff>
      <xdr:row>39</xdr:row>
      <xdr:rowOff>39414</xdr:rowOff>
    </xdr:from>
    <xdr:to>
      <xdr:col>7</xdr:col>
      <xdr:colOff>6570</xdr:colOff>
      <xdr:row>39</xdr:row>
      <xdr:rowOff>223346</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1472434" y="8192814"/>
          <a:ext cx="191486" cy="183932"/>
          <a:chOff x="1793326" y="6838292"/>
          <a:chExt cx="295603" cy="289035"/>
        </a:xfrm>
      </xdr:grpSpPr>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793326" y="6838292"/>
            <a:ext cx="295603" cy="289035"/>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フレーム (半分) 15">
            <a:extLst>
              <a:ext uri="{FF2B5EF4-FFF2-40B4-BE49-F238E27FC236}">
                <a16:creationId xmlns:a16="http://schemas.microsoft.com/office/drawing/2014/main" id="{00000000-0008-0000-0300-000010000000}"/>
              </a:ext>
            </a:extLst>
          </xdr:cNvPr>
          <xdr:cNvSpPr/>
        </xdr:nvSpPr>
        <xdr:spPr>
          <a:xfrm rot="8245962" flipH="1">
            <a:off x="1824941" y="6880891"/>
            <a:ext cx="241692" cy="121438"/>
          </a:xfrm>
          <a:prstGeom prst="halfFrame">
            <a:avLst/>
          </a:prstGeom>
          <a:solidFill>
            <a:schemeClr val="bg1">
              <a:lumMod val="85000"/>
            </a:schemeClr>
          </a:solidFill>
          <a:ln w="12700">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6</xdr:col>
      <xdr:colOff>72259</xdr:colOff>
      <xdr:row>41</xdr:row>
      <xdr:rowOff>45982</xdr:rowOff>
    </xdr:from>
    <xdr:to>
      <xdr:col>7</xdr:col>
      <xdr:colOff>6570</xdr:colOff>
      <xdr:row>41</xdr:row>
      <xdr:rowOff>229914</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1472434" y="8542282"/>
          <a:ext cx="191486" cy="183932"/>
          <a:chOff x="1793326" y="6838292"/>
          <a:chExt cx="295603" cy="289035"/>
        </a:xfrm>
      </xdr:grpSpPr>
      <xdr:sp macro="" textlink="">
        <xdr:nvSpPr>
          <xdr:cNvPr id="18" name="正方形/長方形 17">
            <a:extLst>
              <a:ext uri="{FF2B5EF4-FFF2-40B4-BE49-F238E27FC236}">
                <a16:creationId xmlns:a16="http://schemas.microsoft.com/office/drawing/2014/main" id="{00000000-0008-0000-0300-000012000000}"/>
              </a:ext>
            </a:extLst>
          </xdr:cNvPr>
          <xdr:cNvSpPr/>
        </xdr:nvSpPr>
        <xdr:spPr>
          <a:xfrm>
            <a:off x="1793326" y="6838292"/>
            <a:ext cx="295603" cy="289035"/>
          </a:xfrm>
          <a:prstGeom prst="rect">
            <a:avLst/>
          </a:prstGeom>
          <a:solidFill>
            <a:schemeClr val="bg1"/>
          </a:solidFill>
          <a:ln w="12700">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フレーム (半分) 18">
            <a:extLst>
              <a:ext uri="{FF2B5EF4-FFF2-40B4-BE49-F238E27FC236}">
                <a16:creationId xmlns:a16="http://schemas.microsoft.com/office/drawing/2014/main" id="{00000000-0008-0000-0300-000013000000}"/>
              </a:ext>
            </a:extLst>
          </xdr:cNvPr>
          <xdr:cNvSpPr/>
        </xdr:nvSpPr>
        <xdr:spPr>
          <a:xfrm rot="8245962" flipH="1">
            <a:off x="1824941" y="6880891"/>
            <a:ext cx="241692" cy="121438"/>
          </a:xfrm>
          <a:prstGeom prst="halfFrame">
            <a:avLst/>
          </a:prstGeom>
          <a:solidFill>
            <a:schemeClr val="bg1">
              <a:lumMod val="85000"/>
            </a:schemeClr>
          </a:solidFill>
          <a:ln w="12700">
            <a:noFill/>
            <a:prstDash val="sysDot"/>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029114-9947-4D16-8957-D9CA5A0E915B}" name="テーブル1" displayName="テーブル1" ref="A1:H8" totalsRowShown="0" headerRowDxfId="8">
  <autoFilter ref="A1:H8" xr:uid="{14200286-D834-489B-B24A-3755A2796230}"/>
  <tableColumns count="8">
    <tableColumn id="1" xr3:uid="{6B45300D-7E24-40E2-8833-F5B09E62AD3D}" name="通番" dataDxfId="7"/>
    <tableColumn id="2" xr3:uid="{66EC7019-1DF1-45D3-AAEE-D6EC89543BAD}" name="名前" dataDxfId="6"/>
    <tableColumn id="3" xr3:uid="{1A49A688-2A28-4875-965C-8AA8CDE485DE}" name="種別" dataDxfId="5"/>
    <tableColumn id="4" xr3:uid="{5BC8B745-88D6-4042-9C88-61EECECF99B7}" name="性別" dataDxfId="4"/>
    <tableColumn id="5" xr3:uid="{D774D2E5-1B50-46D5-9D96-C4159B52BFAF}" name="生年月日" dataDxfId="3"/>
    <tableColumn id="7" xr3:uid="{A0F3F77A-4E34-4F6D-A7B5-A90BAA48DB6C}" name="接種した日" dataDxfId="2"/>
    <tableColumn id="8" xr3:uid="{0565956E-5A84-4DDB-988D-5A0E1F0643EF}" name=" 支払った費用" dataDxfId="1"/>
    <tableColumn id="9" xr3:uid="{B2F30457-232F-466C-91F3-006E33585D4A}" name="チェック" dataDxfId="0">
      <calculatedColumnFormula>IF(COUNTBLANK(テーブル1[[#This Row],[名前]:[ 支払った費用]])=0,"",IF(COUNTBLANK(テーブル1[[#This Row],[名前]:[ 支払った費用]])&lt;=5,"入力漏れがあります",""))</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12700">
          <a:solidFill>
            <a:srgbClr val="FFC000"/>
          </a:solidFill>
        </a:ln>
        <a:effectLst/>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T33"/>
  <sheetViews>
    <sheetView showGridLines="0" tabSelected="1" view="pageBreakPreview" zoomScale="115" zoomScaleNormal="100" zoomScaleSheetLayoutView="115" zoomScalePageLayoutView="90" workbookViewId="0"/>
  </sheetViews>
  <sheetFormatPr defaultColWidth="4.875" defaultRowHeight="18.75"/>
  <cols>
    <col min="1" max="23" width="5.375" style="113" customWidth="1"/>
    <col min="24" max="16384" width="4.875" style="113"/>
  </cols>
  <sheetData>
    <row r="4" spans="1:20" ht="25.5">
      <c r="A4" s="112" t="s">
        <v>41</v>
      </c>
    </row>
    <row r="5" spans="1:20" ht="24" customHeight="1">
      <c r="A5" s="232" t="s">
        <v>42</v>
      </c>
      <c r="B5" s="232"/>
      <c r="C5" s="232"/>
      <c r="D5" s="232"/>
      <c r="E5" s="232"/>
      <c r="F5" s="232"/>
      <c r="G5" s="232"/>
      <c r="H5" s="232"/>
      <c r="I5" s="232"/>
      <c r="J5" s="232"/>
      <c r="K5" s="232"/>
      <c r="L5" s="232"/>
      <c r="M5" s="232"/>
      <c r="N5" s="232"/>
      <c r="O5" s="232"/>
      <c r="P5" s="232"/>
      <c r="Q5" s="232"/>
      <c r="R5" s="232"/>
      <c r="S5" s="232"/>
      <c r="T5" s="232"/>
    </row>
    <row r="6" spans="1:20" ht="18.75" customHeight="1">
      <c r="A6" s="232"/>
      <c r="B6" s="232"/>
      <c r="C6" s="232"/>
      <c r="D6" s="232"/>
      <c r="E6" s="232"/>
      <c r="F6" s="232"/>
      <c r="G6" s="232"/>
      <c r="H6" s="232"/>
      <c r="I6" s="232"/>
      <c r="J6" s="232"/>
      <c r="K6" s="232"/>
      <c r="L6" s="232"/>
      <c r="M6" s="232"/>
      <c r="N6" s="232"/>
      <c r="O6" s="232"/>
      <c r="P6" s="232"/>
      <c r="Q6" s="232"/>
      <c r="R6" s="232"/>
      <c r="S6" s="232"/>
      <c r="T6" s="232"/>
    </row>
    <row r="7" spans="1:20" ht="18.75" customHeight="1">
      <c r="A7" s="232"/>
      <c r="B7" s="232"/>
      <c r="C7" s="232"/>
      <c r="D7" s="232"/>
      <c r="E7" s="232"/>
      <c r="F7" s="232"/>
      <c r="G7" s="232"/>
      <c r="H7" s="232"/>
      <c r="I7" s="232"/>
      <c r="J7" s="232"/>
      <c r="K7" s="232"/>
      <c r="L7" s="232"/>
      <c r="M7" s="232"/>
      <c r="N7" s="232"/>
      <c r="O7" s="232"/>
      <c r="P7" s="232"/>
      <c r="Q7" s="232"/>
      <c r="R7" s="232"/>
      <c r="S7" s="232"/>
      <c r="T7" s="232"/>
    </row>
    <row r="8" spans="1:20" ht="18.75" customHeight="1">
      <c r="A8" s="232"/>
      <c r="B8" s="232"/>
      <c r="C8" s="232"/>
      <c r="D8" s="232"/>
      <c r="E8" s="232"/>
      <c r="F8" s="232"/>
      <c r="G8" s="232"/>
      <c r="H8" s="232"/>
      <c r="I8" s="232"/>
      <c r="J8" s="232"/>
      <c r="K8" s="232"/>
      <c r="L8" s="232"/>
      <c r="M8" s="232"/>
      <c r="N8" s="232"/>
      <c r="O8" s="232"/>
      <c r="P8" s="232"/>
      <c r="Q8" s="232"/>
      <c r="R8" s="232"/>
      <c r="S8" s="232"/>
      <c r="T8" s="232"/>
    </row>
    <row r="9" spans="1:20" ht="22.5" customHeight="1">
      <c r="A9" s="117" t="s">
        <v>106</v>
      </c>
      <c r="B9" s="117"/>
      <c r="C9" s="117"/>
      <c r="D9" s="117"/>
      <c r="E9" s="117"/>
      <c r="F9" s="117"/>
      <c r="G9" s="117"/>
      <c r="H9" s="117"/>
      <c r="I9" s="117"/>
      <c r="J9" s="117"/>
      <c r="K9" s="117"/>
      <c r="L9" s="117"/>
      <c r="M9" s="117"/>
      <c r="N9" s="117"/>
      <c r="O9" s="117"/>
      <c r="P9" s="117"/>
      <c r="Q9" s="117"/>
      <c r="R9" s="117"/>
      <c r="S9" s="117"/>
      <c r="T9" s="114"/>
    </row>
    <row r="10" spans="1:20" ht="22.5" customHeight="1">
      <c r="A10" s="229" t="s">
        <v>105</v>
      </c>
      <c r="B10" s="229"/>
      <c r="C10" s="229"/>
      <c r="D10" s="229"/>
      <c r="E10" s="229"/>
      <c r="F10" s="229"/>
      <c r="G10" s="229"/>
      <c r="H10" s="229"/>
      <c r="I10" s="229"/>
      <c r="J10" s="229"/>
      <c r="K10" s="229"/>
      <c r="L10" s="229"/>
      <c r="M10" s="229"/>
      <c r="N10" s="229"/>
      <c r="O10" s="229"/>
      <c r="P10" s="229"/>
      <c r="Q10" s="229"/>
      <c r="R10" s="229"/>
      <c r="S10" s="229"/>
    </row>
    <row r="11" spans="1:20" ht="15" customHeight="1">
      <c r="A11" s="115"/>
      <c r="B11" s="115"/>
      <c r="C11" s="115"/>
      <c r="D11" s="115"/>
      <c r="E11" s="115"/>
      <c r="F11" s="115"/>
      <c r="G11" s="115"/>
      <c r="H11" s="115"/>
      <c r="I11" s="115"/>
      <c r="J11" s="115"/>
      <c r="K11" s="115"/>
      <c r="L11" s="115"/>
      <c r="M11" s="115"/>
      <c r="N11" s="115"/>
      <c r="O11" s="115"/>
      <c r="P11" s="115"/>
      <c r="Q11" s="115"/>
      <c r="R11" s="115"/>
    </row>
    <row r="12" spans="1:20" ht="22.5" customHeight="1">
      <c r="A12" s="115"/>
      <c r="B12" s="115"/>
      <c r="C12" s="115"/>
      <c r="D12" s="115"/>
      <c r="E12" s="115"/>
      <c r="F12" s="115"/>
      <c r="G12" s="115"/>
      <c r="H12" s="115"/>
      <c r="I12" s="115"/>
      <c r="J12" s="115"/>
      <c r="K12" s="115"/>
      <c r="L12" s="115"/>
      <c r="M12" s="115"/>
      <c r="N12" s="115"/>
      <c r="O12" s="115"/>
      <c r="P12" s="115"/>
      <c r="Q12" s="115"/>
      <c r="R12" s="115"/>
    </row>
    <row r="13" spans="1:20" ht="22.5" customHeight="1">
      <c r="B13" s="116"/>
    </row>
    <row r="14" spans="1:20" ht="22.5" customHeight="1">
      <c r="B14" s="116"/>
    </row>
    <row r="15" spans="1:20" ht="33" customHeight="1"/>
    <row r="32" spans="1:19" ht="24.75" customHeight="1">
      <c r="A32" s="230" t="s">
        <v>107</v>
      </c>
      <c r="B32" s="230"/>
      <c r="C32" s="230"/>
      <c r="D32" s="230"/>
      <c r="E32" s="230"/>
      <c r="F32" s="230"/>
      <c r="G32" s="230"/>
      <c r="H32" s="230"/>
      <c r="I32" s="230"/>
      <c r="J32" s="230"/>
      <c r="K32" s="230"/>
      <c r="L32" s="230"/>
      <c r="M32" s="230"/>
      <c r="N32" s="230"/>
      <c r="O32" s="230"/>
      <c r="P32" s="230"/>
      <c r="Q32" s="230"/>
      <c r="R32" s="230"/>
      <c r="S32" s="230"/>
    </row>
    <row r="33" spans="1:18" ht="24.75" customHeight="1">
      <c r="A33" s="231"/>
      <c r="B33" s="231"/>
      <c r="C33" s="231"/>
      <c r="D33" s="231"/>
      <c r="E33" s="231"/>
      <c r="F33" s="231"/>
      <c r="G33" s="231"/>
      <c r="H33" s="231"/>
      <c r="I33" s="231"/>
      <c r="J33" s="231"/>
      <c r="K33" s="231"/>
      <c r="L33" s="231"/>
      <c r="M33" s="231"/>
      <c r="N33" s="231"/>
      <c r="O33" s="231"/>
      <c r="P33" s="231"/>
      <c r="Q33" s="231"/>
      <c r="R33" s="231"/>
    </row>
  </sheetData>
  <sheetProtection selectLockedCells="1" selectUnlockedCells="1"/>
  <mergeCells count="4">
    <mergeCell ref="A10:S10"/>
    <mergeCell ref="A32:S32"/>
    <mergeCell ref="A33:R33"/>
    <mergeCell ref="A5:T8"/>
  </mergeCells>
  <phoneticPr fontId="23"/>
  <conditionalFormatting sqref="B13:B15 A9:A12 B21:B25">
    <cfRule type="duplicateValues" dxfId="9" priority="1"/>
  </conditionalFormatting>
  <pageMargins left="0.51181102362204722" right="0.51181102362204722" top="1.9291338582677167" bottom="0.74803149606299213" header="0.31496062992125984" footer="0.31496062992125984"/>
  <pageSetup paperSize="9" scale="85"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D0AF2-D7C2-41F4-9E1D-97C426FD966B}">
  <sheetPr>
    <tabColor rgb="FFFFFF00"/>
  </sheetPr>
  <dimension ref="A2:S8"/>
  <sheetViews>
    <sheetView zoomScaleNormal="100" workbookViewId="0">
      <selection activeCell="B6" sqref="B6"/>
    </sheetView>
  </sheetViews>
  <sheetFormatPr defaultRowHeight="13.5"/>
  <cols>
    <col min="2" max="2" width="11" bestFit="1" customWidth="1"/>
    <col min="3" max="3" width="11" customWidth="1"/>
    <col min="4" max="8" width="18.625" customWidth="1"/>
    <col min="9" max="9" width="11.125" style="122" customWidth="1"/>
    <col min="10" max="10" width="13" bestFit="1" customWidth="1"/>
    <col min="11" max="11" width="9.25" customWidth="1"/>
    <col min="13" max="13" width="13" customWidth="1"/>
    <col min="14" max="14" width="6.125" customWidth="1"/>
    <col min="16" max="16" width="14.625" customWidth="1"/>
    <col min="17" max="17" width="38.75" customWidth="1"/>
  </cols>
  <sheetData>
    <row r="2" spans="1:19" ht="47.25" customHeight="1">
      <c r="B2" s="132"/>
    </row>
    <row r="3" spans="1:19" s="120" customFormat="1" ht="37.5" customHeight="1">
      <c r="A3" s="237"/>
      <c r="B3" s="239" t="s">
        <v>129</v>
      </c>
      <c r="C3" s="233" t="s">
        <v>152</v>
      </c>
      <c r="D3" s="233" t="s">
        <v>154</v>
      </c>
      <c r="E3" s="233" t="s">
        <v>155</v>
      </c>
      <c r="F3" s="233" t="s">
        <v>156</v>
      </c>
      <c r="G3" s="233" t="s">
        <v>168</v>
      </c>
      <c r="H3" s="233" t="s">
        <v>166</v>
      </c>
      <c r="I3" s="235" t="s">
        <v>130</v>
      </c>
      <c r="J3" s="235"/>
      <c r="K3" s="235"/>
      <c r="L3" s="235"/>
      <c r="M3" s="235"/>
      <c r="N3" s="235"/>
      <c r="O3" s="235"/>
      <c r="P3" s="235"/>
      <c r="Q3" s="235"/>
    </row>
    <row r="4" spans="1:19">
      <c r="A4" s="238"/>
      <c r="B4" s="240"/>
      <c r="C4" s="240"/>
      <c r="D4" s="234"/>
      <c r="E4" s="234"/>
      <c r="F4" s="234"/>
      <c r="G4" s="234"/>
      <c r="H4" s="234"/>
      <c r="I4" s="218" t="s">
        <v>157</v>
      </c>
      <c r="J4" s="218" t="s">
        <v>131</v>
      </c>
      <c r="K4" s="218" t="s">
        <v>132</v>
      </c>
      <c r="L4" s="218" t="s">
        <v>133</v>
      </c>
      <c r="M4" s="236" t="s">
        <v>134</v>
      </c>
      <c r="N4" s="236"/>
      <c r="O4" s="218" t="s">
        <v>135</v>
      </c>
      <c r="P4" s="218" t="s">
        <v>136</v>
      </c>
      <c r="Q4" s="218" t="s">
        <v>137</v>
      </c>
    </row>
    <row r="5" spans="1:19" ht="100.5" customHeight="1" thickBot="1">
      <c r="A5" s="139" t="s">
        <v>138</v>
      </c>
      <c r="B5" s="140">
        <v>1234</v>
      </c>
      <c r="C5" s="140">
        <v>1234</v>
      </c>
      <c r="D5" s="140" t="s">
        <v>139</v>
      </c>
      <c r="E5" s="140" t="s">
        <v>153</v>
      </c>
      <c r="F5" s="141">
        <v>36855</v>
      </c>
      <c r="G5" s="140">
        <v>1234567890</v>
      </c>
      <c r="H5" s="140">
        <v>1234567890</v>
      </c>
      <c r="I5" s="142" t="s">
        <v>140</v>
      </c>
      <c r="J5" s="140" t="s">
        <v>141</v>
      </c>
      <c r="K5" s="140" t="s">
        <v>142</v>
      </c>
      <c r="L5" s="142" t="s">
        <v>143</v>
      </c>
      <c r="M5" s="140" t="s">
        <v>144</v>
      </c>
      <c r="N5" s="140" t="s">
        <v>145</v>
      </c>
      <c r="O5" s="140" t="s">
        <v>30</v>
      </c>
      <c r="P5" s="142" t="s">
        <v>146</v>
      </c>
      <c r="Q5" s="140" t="s">
        <v>167</v>
      </c>
    </row>
    <row r="6" spans="1:19" ht="100.5" customHeight="1" thickTop="1" thickBot="1">
      <c r="A6" s="131" t="s">
        <v>147</v>
      </c>
      <c r="B6" s="143"/>
      <c r="C6" s="143"/>
      <c r="D6" s="143"/>
      <c r="E6" s="143"/>
      <c r="F6" s="144"/>
      <c r="G6" s="145"/>
      <c r="H6" s="145"/>
      <c r="I6" s="145"/>
      <c r="J6" s="143"/>
      <c r="K6" s="143"/>
      <c r="L6" s="145"/>
      <c r="M6" s="143"/>
      <c r="N6" s="143"/>
      <c r="O6" s="143"/>
      <c r="P6" s="145"/>
      <c r="Q6" s="138"/>
      <c r="R6" s="121"/>
      <c r="S6" s="121"/>
    </row>
    <row r="7" spans="1:19" ht="14.25" hidden="1" thickTop="1">
      <c r="B7" t="str">
        <f>IF(B6="","",(TEXT(B6,"0000")))</f>
        <v/>
      </c>
      <c r="C7" t="str">
        <f>IF(C6="","",TEXT(C6,"00000"))</f>
        <v/>
      </c>
      <c r="H7" s="213"/>
      <c r="I7" t="str">
        <f>IF(I6="","",TEXT(I6,"0000"))</f>
        <v/>
      </c>
      <c r="L7" t="str">
        <f>IF(L6="","",TEXT(L6,"000"))</f>
        <v/>
      </c>
      <c r="P7" t="str">
        <f>IF(P6="","",TEXT(P6,"0000000"))</f>
        <v/>
      </c>
      <c r="R7" s="121"/>
      <c r="S7" s="121"/>
    </row>
    <row r="8" spans="1:19" ht="54" customHeight="1" thickTop="1">
      <c r="Q8" s="111"/>
      <c r="R8" s="121"/>
      <c r="S8" s="121"/>
    </row>
  </sheetData>
  <sheetProtection algorithmName="SHA-512" hashValue="wczblDtgK1wfFgXijfgWso93FC0lFaqyxqKrZIRzl5ozN4a5JpL1nB5FFnsyzWJ4s1B9Quiw+pg7h2tFj+Tgfg==" saltValue="3/jqea8f5fuhHDd/rxZaMQ==" spinCount="100000" sheet="1" objects="1" scenarios="1" selectLockedCells="1"/>
  <dataConsolidate/>
  <mergeCells count="10">
    <mergeCell ref="G3:G4"/>
    <mergeCell ref="I3:Q3"/>
    <mergeCell ref="M4:N4"/>
    <mergeCell ref="A3:A4"/>
    <mergeCell ref="B3:B4"/>
    <mergeCell ref="C3:C4"/>
    <mergeCell ref="D3:D4"/>
    <mergeCell ref="E3:E4"/>
    <mergeCell ref="F3:F4"/>
    <mergeCell ref="H3:H4"/>
  </mergeCells>
  <phoneticPr fontId="17"/>
  <dataValidations count="4">
    <dataValidation type="whole" allowBlank="1" showInputMessage="1" showErrorMessage="1" sqref="B5:B6" xr:uid="{A7616D06-FECF-45B6-B365-7426DF6661F8}">
      <formula1>1000</formula1>
      <formula2>9999</formula2>
    </dataValidation>
    <dataValidation type="list" allowBlank="1" showInputMessage="1" showErrorMessage="1" sqref="K6" xr:uid="{1AFE7C9A-DFE5-47A9-8772-C252BD789CD2}">
      <formula1>"銀行,農協,信金,信組"</formula1>
    </dataValidation>
    <dataValidation type="list" allowBlank="1" showInputMessage="1" showErrorMessage="1" sqref="N6" xr:uid="{12F407B8-018E-4299-BE21-A75EFAB609DB}">
      <formula1>"本店,支店"</formula1>
    </dataValidation>
    <dataValidation type="list" allowBlank="1" showInputMessage="1" showErrorMessage="1" sqref="O6" xr:uid="{F2B2C470-E6F7-4987-BC9F-973717EC8027}">
      <formula1>"普通,当座"</formula1>
    </dataValidation>
  </dataValidations>
  <pageMargins left="0.7" right="0.7" top="0.75" bottom="0.75" header="0.3" footer="0.3"/>
  <pageSetup paperSize="9" orientation="portrait" r:id="rId1"/>
  <ignoredErrors>
    <ignoredError sqref="I5:P5"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29376-B1B7-4E32-AB73-BD0D6906A6A2}">
  <sheetPr>
    <tabColor rgb="FFFFFF00"/>
  </sheetPr>
  <dimension ref="A1:Q11"/>
  <sheetViews>
    <sheetView zoomScaleNormal="100" workbookViewId="0">
      <selection activeCell="B3" sqref="B3"/>
    </sheetView>
  </sheetViews>
  <sheetFormatPr defaultRowHeight="13.5"/>
  <cols>
    <col min="1" max="1" width="8.75" bestFit="1" customWidth="1"/>
    <col min="2" max="2" width="20.625" customWidth="1"/>
    <col min="3" max="3" width="10.75" bestFit="1" customWidth="1"/>
    <col min="4" max="4" width="11.875" customWidth="1"/>
    <col min="5" max="5" width="20.5" bestFit="1" customWidth="1"/>
    <col min="6" max="6" width="18" bestFit="1" customWidth="1"/>
    <col min="7" max="7" width="21.75" bestFit="1" customWidth="1"/>
    <col min="8" max="8" width="17.625" customWidth="1"/>
    <col min="16" max="16" width="9.5" bestFit="1" customWidth="1"/>
    <col min="17" max="17" width="10.5" bestFit="1" customWidth="1"/>
  </cols>
  <sheetData>
    <row r="1" spans="1:17" ht="24.95" customHeight="1">
      <c r="A1" s="146" t="s">
        <v>148</v>
      </c>
      <c r="B1" s="147" t="s">
        <v>159</v>
      </c>
      <c r="C1" s="148" t="s">
        <v>160</v>
      </c>
      <c r="D1" s="148" t="s">
        <v>161</v>
      </c>
      <c r="E1" s="148" t="s">
        <v>162</v>
      </c>
      <c r="F1" s="149" t="s">
        <v>149</v>
      </c>
      <c r="G1" s="147" t="s">
        <v>150</v>
      </c>
      <c r="H1" s="123" t="s">
        <v>151</v>
      </c>
    </row>
    <row r="2" spans="1:17" ht="24.95" customHeight="1" thickBot="1">
      <c r="A2" s="126" t="s">
        <v>158</v>
      </c>
      <c r="B2" s="150" t="s">
        <v>163</v>
      </c>
      <c r="C2" s="150" t="s">
        <v>164</v>
      </c>
      <c r="D2" s="150" t="s">
        <v>165</v>
      </c>
      <c r="E2" s="151">
        <v>36855</v>
      </c>
      <c r="F2" s="152">
        <v>45536</v>
      </c>
      <c r="G2" s="153">
        <v>3000</v>
      </c>
      <c r="H2" s="125" t="str">
        <f>IF(COUNTBLANK(テーブル1[[#This Row],[名前]:[ 支払った費用]])=0,IF(AND(テーブル1[[#This Row],[接種した日]]&gt;=DATEVALUE("2024/9/1"),テーブル1[[#This Row],[接種した日]]&lt;=DATEVALUE("2025/2/28")),"","対象外期間です"),IF(COUNTBLANK(テーブル1[[#This Row],[名前]:[ 支払った費用]])&lt;=5,"入力漏れがあります",""))</f>
        <v/>
      </c>
    </row>
    <row r="3" spans="1:17" ht="24.95" customHeight="1" thickTop="1">
      <c r="A3" s="124">
        <v>1</v>
      </c>
      <c r="B3" s="225"/>
      <c r="C3" s="227"/>
      <c r="D3" s="227"/>
      <c r="E3" s="221"/>
      <c r="F3" s="214"/>
      <c r="G3" s="228"/>
      <c r="H3" s="125" t="str">
        <f>IF(COUNTBLANK(テーブル1[[#This Row],[名前]:[ 支払った費用]])=0,IF(AND(テーブル1[[#This Row],[接種した日]]&gt;=DATEVALUE("2024/9/1"),テーブル1[[#This Row],[接種した日]]&lt;=DATEVALUE("2025/2/28")),"","対象外期間です"),IF(COUNTBLANK(テーブル1[[#This Row],[名前]:[ 支払った費用]])&lt;=5,"入力漏れがあります",""))</f>
        <v/>
      </c>
      <c r="P3" s="219"/>
      <c r="Q3" s="220"/>
    </row>
    <row r="4" spans="1:17" ht="24.95" customHeight="1">
      <c r="A4" s="124">
        <v>2</v>
      </c>
      <c r="B4" s="226"/>
      <c r="C4" s="222"/>
      <c r="D4" s="222"/>
      <c r="E4" s="223"/>
      <c r="F4" s="215"/>
      <c r="G4" s="224"/>
      <c r="H4" s="125" t="str">
        <f>IF(COUNTBLANK(テーブル1[[#This Row],[名前]:[ 支払った費用]])=0,IF(AND(テーブル1[[#This Row],[接種した日]]&gt;=DATEVALUE("2024/9/1"),テーブル1[[#This Row],[接種した日]]&lt;=DATEVALUE("2025/2/28")),"","対象外期間です"),IF(COUNTBLANK(テーブル1[[#This Row],[名前]:[ 支払った費用]])&lt;=5,"入力漏れがあります",""))</f>
        <v/>
      </c>
    </row>
    <row r="5" spans="1:17" ht="24.95" customHeight="1">
      <c r="A5" s="124">
        <v>3</v>
      </c>
      <c r="B5" s="226"/>
      <c r="C5" s="222"/>
      <c r="D5" s="222"/>
      <c r="E5" s="223"/>
      <c r="F5" s="215"/>
      <c r="G5" s="224"/>
      <c r="H5" s="125" t="str">
        <f>IF(COUNTBLANK(テーブル1[[#This Row],[名前]:[ 支払った費用]])=0,IF(AND(テーブル1[[#This Row],[接種した日]]&gt;=DATEVALUE("2024/9/1"),テーブル1[[#This Row],[接種した日]]&lt;=DATEVALUE("2025/2/28")),"","対象外期間です"),IF(COUNTBLANK(テーブル1[[#This Row],[名前]:[ 支払った費用]])&lt;=5,"入力漏れがあります",""))</f>
        <v/>
      </c>
    </row>
    <row r="6" spans="1:17" ht="24.95" customHeight="1">
      <c r="A6" s="124">
        <v>4</v>
      </c>
      <c r="B6" s="226"/>
      <c r="C6" s="135"/>
      <c r="D6" s="135"/>
      <c r="E6" s="223"/>
      <c r="F6" s="215"/>
      <c r="G6" s="133"/>
      <c r="H6" s="125" t="str">
        <f>IF(COUNTBLANK(テーブル1[[#This Row],[名前]:[ 支払った費用]])=0,IF(AND(テーブル1[[#This Row],[接種した日]]&gt;=DATEVALUE("2024/9/1"),テーブル1[[#This Row],[接種した日]]&lt;=DATEVALUE("2025/2/28")),"","対象外期間です"),IF(COUNTBLANK(テーブル1[[#This Row],[名前]:[ 支払った費用]])&lt;=5,"入力漏れがあります",""))</f>
        <v/>
      </c>
    </row>
    <row r="7" spans="1:17" ht="24.95" customHeight="1">
      <c r="A7" s="124">
        <v>5</v>
      </c>
      <c r="B7" s="226"/>
      <c r="C7" s="135"/>
      <c r="D7" s="135"/>
      <c r="E7" s="223"/>
      <c r="F7" s="215"/>
      <c r="G7" s="133"/>
      <c r="H7" s="125" t="str">
        <f>IF(COUNTBLANK(テーブル1[[#This Row],[名前]:[ 支払った費用]])=0,IF(AND(テーブル1[[#This Row],[接種した日]]&gt;=DATEVALUE("2024/9/1"),テーブル1[[#This Row],[接種した日]]&lt;=DATEVALUE("2025/2/28")),"","対象外期間です"),IF(COUNTBLANK(テーブル1[[#This Row],[名前]:[ 支払った費用]])&lt;=5,"入力漏れがあります",""))</f>
        <v/>
      </c>
    </row>
    <row r="8" spans="1:17" ht="24.75" customHeight="1" thickBot="1">
      <c r="A8" s="127">
        <v>6</v>
      </c>
      <c r="B8" s="136"/>
      <c r="C8" s="137"/>
      <c r="D8" s="137"/>
      <c r="E8" s="216"/>
      <c r="F8" s="216"/>
      <c r="G8" s="134"/>
      <c r="H8" s="125" t="str">
        <f>IF(COUNTBLANK(テーブル1[[#This Row],[名前]:[ 支払った費用]])=0,IF(AND(テーブル1[[#This Row],[接種した日]]&gt;=DATEVALUE("2024/9/1"),テーブル1[[#This Row],[接種した日]]&lt;=DATEVALUE("2025/2/28")),"","対象外期間です"),IF(COUNTBLANK(テーブル1[[#This Row],[名前]:[ 支払った費用]])&lt;=5,"入力漏れがあります",""))</f>
        <v/>
      </c>
    </row>
    <row r="9" spans="1:17" ht="14.25" thickTop="1"/>
    <row r="11" spans="1:17">
      <c r="F11" s="217"/>
    </row>
  </sheetData>
  <sheetProtection algorithmName="SHA-512" hashValue="yjgs7jkcF5bs35Oi6h+bWidj9LVWYFHgizb5BCXJmU1RvOIrHTxuKQhHbSpPwV7BpOOSPTCzJ7d+p7WvjfvefQ==" saltValue="3ShPPA8kQ5wyK2EdEfFlMQ==" spinCount="100000" sheet="1" objects="1" scenarios="1" selectLockedCells="1"/>
  <phoneticPr fontId="17"/>
  <dataValidations count="2">
    <dataValidation type="list" allowBlank="1" showInputMessage="1" showErrorMessage="1" sqref="C2:C8" xr:uid="{7DE67CAD-1C39-44D0-8BBE-344684D921F6}">
      <formula1>"本人,家族"</formula1>
    </dataValidation>
    <dataValidation type="list" allowBlank="1" showInputMessage="1" showErrorMessage="1" sqref="D2:D8" xr:uid="{D3F27AE2-2815-40D1-B5D9-6D245F1917EF}">
      <formula1>"男,女"</formula1>
    </dataValidation>
  </dataValidation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BF73"/>
  <sheetViews>
    <sheetView showGridLines="0" view="pageBreakPreview" zoomScale="106" zoomScaleNormal="85" zoomScaleSheetLayoutView="106" workbookViewId="0">
      <selection sqref="A1:AO4"/>
    </sheetView>
  </sheetViews>
  <sheetFormatPr defaultColWidth="2.5" defaultRowHeight="13.5"/>
  <cols>
    <col min="1" max="1" width="3.375" style="155" customWidth="1"/>
    <col min="2" max="2" width="2.625" style="155" customWidth="1"/>
    <col min="3" max="3" width="1" style="155" customWidth="1"/>
    <col min="4" max="4" width="2" style="155" customWidth="1"/>
    <col min="5" max="23" width="2.5" style="155" customWidth="1"/>
    <col min="24" max="24" width="2.375" style="155" customWidth="1"/>
    <col min="25" max="35" width="2.5" style="155" customWidth="1"/>
    <col min="36" max="36" width="2.375" style="155" customWidth="1"/>
    <col min="37" max="38" width="2.5" style="155" customWidth="1"/>
    <col min="39" max="39" width="2.375" style="155" customWidth="1"/>
    <col min="40" max="41" width="2.5" style="155" customWidth="1"/>
    <col min="42" max="42" width="0.375" style="155" customWidth="1"/>
    <col min="43" max="43" width="3.125" style="155" hidden="1" customWidth="1"/>
    <col min="44" max="44" width="2.5" style="155" customWidth="1"/>
    <col min="45" max="47" width="2.5" style="155" hidden="1" customWidth="1"/>
    <col min="48" max="50" width="2.5" style="155"/>
    <col min="51" max="51" width="2.625" style="155" customWidth="1"/>
    <col min="52" max="54" width="1.875" style="155" customWidth="1"/>
    <col min="55" max="16384" width="2.5" style="155"/>
  </cols>
  <sheetData>
    <row r="1" spans="1:42" ht="11.25" customHeight="1">
      <c r="A1" s="384" t="s">
        <v>79</v>
      </c>
      <c r="B1" s="384"/>
      <c r="C1" s="384"/>
      <c r="D1" s="384"/>
      <c r="E1" s="384"/>
      <c r="F1" s="384"/>
      <c r="G1" s="384"/>
      <c r="H1" s="384"/>
      <c r="I1" s="384"/>
      <c r="J1" s="384"/>
      <c r="K1" s="384"/>
      <c r="L1" s="384"/>
      <c r="M1" s="384"/>
      <c r="N1" s="384"/>
      <c r="O1" s="384"/>
      <c r="P1" s="384"/>
      <c r="Q1" s="384"/>
      <c r="R1" s="384"/>
      <c r="S1" s="384"/>
      <c r="T1" s="384"/>
      <c r="U1" s="384"/>
      <c r="V1" s="384"/>
      <c r="W1" s="384"/>
      <c r="X1" s="384"/>
      <c r="Y1" s="384"/>
      <c r="Z1" s="384"/>
      <c r="AA1" s="384"/>
      <c r="AB1" s="384"/>
      <c r="AC1" s="384"/>
      <c r="AD1" s="384"/>
      <c r="AE1" s="384"/>
      <c r="AF1" s="384"/>
      <c r="AG1" s="384"/>
      <c r="AH1" s="384"/>
      <c r="AI1" s="384"/>
      <c r="AJ1" s="384"/>
      <c r="AK1" s="384"/>
      <c r="AL1" s="384"/>
      <c r="AM1" s="384"/>
      <c r="AN1" s="384"/>
      <c r="AO1" s="384"/>
      <c r="AP1" s="154"/>
    </row>
    <row r="2" spans="1:42" ht="15.75" customHeight="1">
      <c r="A2" s="384"/>
      <c r="B2" s="384"/>
      <c r="C2" s="384"/>
      <c r="D2" s="384"/>
      <c r="E2" s="384"/>
      <c r="F2" s="384"/>
      <c r="G2" s="384"/>
      <c r="H2" s="384"/>
      <c r="I2" s="384"/>
      <c r="J2" s="384"/>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c r="AL2" s="384"/>
      <c r="AM2" s="384"/>
      <c r="AN2" s="384"/>
      <c r="AO2" s="384"/>
      <c r="AP2" s="154"/>
    </row>
    <row r="3" spans="1:42" ht="15.75" customHeight="1">
      <c r="A3" s="384"/>
      <c r="B3" s="384"/>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154"/>
    </row>
    <row r="4" spans="1:42" ht="3.75" customHeight="1">
      <c r="A4" s="384"/>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384"/>
      <c r="AK4" s="384"/>
      <c r="AL4" s="384"/>
      <c r="AM4" s="384"/>
      <c r="AN4" s="384"/>
      <c r="AO4" s="384"/>
      <c r="AP4" s="154"/>
    </row>
    <row r="5" spans="1:42" ht="15.75" customHeight="1">
      <c r="A5" s="395" t="s">
        <v>108</v>
      </c>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154"/>
    </row>
    <row r="6" spans="1:42" ht="15.75" customHeight="1">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156"/>
    </row>
    <row r="7" spans="1:42" ht="13.5" customHeight="1">
      <c r="A7" s="398" t="s">
        <v>92</v>
      </c>
      <c r="B7" s="398"/>
      <c r="C7" s="157"/>
      <c r="D7" s="396" t="s">
        <v>123</v>
      </c>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158"/>
    </row>
    <row r="8" spans="1:42">
      <c r="A8" s="398"/>
      <c r="B8" s="398"/>
      <c r="C8" s="15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158"/>
    </row>
    <row r="9" spans="1:42" ht="23.25" customHeight="1">
      <c r="A9" s="398"/>
      <c r="B9" s="398"/>
      <c r="C9" s="157"/>
      <c r="D9" s="159"/>
      <c r="E9" s="160" t="s">
        <v>124</v>
      </c>
      <c r="F9" s="161"/>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59"/>
      <c r="AH9" s="409"/>
      <c r="AI9" s="409"/>
      <c r="AJ9" s="409"/>
      <c r="AK9" s="409"/>
      <c r="AL9" s="409"/>
      <c r="AM9" s="409"/>
      <c r="AN9" s="409"/>
      <c r="AO9" s="159"/>
      <c r="AP9" s="163"/>
    </row>
    <row r="10" spans="1:42" ht="17.25" customHeight="1">
      <c r="A10" s="398"/>
      <c r="B10" s="398"/>
      <c r="C10" s="157"/>
      <c r="D10" s="159"/>
      <c r="E10" s="164"/>
      <c r="F10" s="276" t="s">
        <v>9</v>
      </c>
      <c r="G10" s="389"/>
      <c r="H10" s="389"/>
      <c r="I10" s="389"/>
      <c r="J10" s="277"/>
      <c r="K10" s="391" t="str">
        <f>LEFT(入力①!B7,1)</f>
        <v/>
      </c>
      <c r="L10" s="392"/>
      <c r="M10" s="385" t="str">
        <f>MID(入力①!B7,2,1)</f>
        <v/>
      </c>
      <c r="N10" s="392"/>
      <c r="O10" s="385" t="str">
        <f>MID(入力①!B7,3,1)</f>
        <v/>
      </c>
      <c r="P10" s="392"/>
      <c r="Q10" s="385" t="str">
        <f>MID(入力①!B7,4,1)</f>
        <v/>
      </c>
      <c r="R10" s="386"/>
      <c r="S10" s="276" t="s">
        <v>8</v>
      </c>
      <c r="T10" s="389"/>
      <c r="U10" s="389"/>
      <c r="V10" s="277"/>
      <c r="W10" s="391" t="str">
        <f>LEFT(入力①!C7,1)</f>
        <v/>
      </c>
      <c r="X10" s="392"/>
      <c r="Y10" s="385" t="str">
        <f>MID(入力①!C7,2,1)</f>
        <v/>
      </c>
      <c r="Z10" s="392"/>
      <c r="AA10" s="385" t="str">
        <f>MID(入力①!C7,3,1)</f>
        <v/>
      </c>
      <c r="AB10" s="392"/>
      <c r="AC10" s="385" t="str">
        <f>MID(入力①!C7,4,1)</f>
        <v/>
      </c>
      <c r="AD10" s="392"/>
      <c r="AE10" s="385" t="str">
        <f>MID(入力①!C7,5,1)</f>
        <v/>
      </c>
      <c r="AF10" s="386"/>
      <c r="AG10" s="161"/>
      <c r="AH10" s="409"/>
      <c r="AI10" s="409"/>
      <c r="AJ10" s="409"/>
      <c r="AK10" s="409"/>
      <c r="AL10" s="409"/>
      <c r="AM10" s="409"/>
      <c r="AN10" s="409"/>
      <c r="AO10" s="161"/>
    </row>
    <row r="11" spans="1:42" ht="17.25" customHeight="1">
      <c r="A11" s="398"/>
      <c r="B11" s="398"/>
      <c r="C11" s="157"/>
      <c r="D11" s="159"/>
      <c r="E11" s="164"/>
      <c r="F11" s="278"/>
      <c r="G11" s="390"/>
      <c r="H11" s="390"/>
      <c r="I11" s="390"/>
      <c r="J11" s="279"/>
      <c r="K11" s="393"/>
      <c r="L11" s="394"/>
      <c r="M11" s="387"/>
      <c r="N11" s="394"/>
      <c r="O11" s="387"/>
      <c r="P11" s="394"/>
      <c r="Q11" s="387"/>
      <c r="R11" s="388"/>
      <c r="S11" s="278"/>
      <c r="T11" s="390"/>
      <c r="U11" s="390"/>
      <c r="V11" s="279"/>
      <c r="W11" s="393"/>
      <c r="X11" s="394"/>
      <c r="Y11" s="387"/>
      <c r="Z11" s="394"/>
      <c r="AA11" s="387"/>
      <c r="AB11" s="394"/>
      <c r="AC11" s="387"/>
      <c r="AD11" s="394"/>
      <c r="AE11" s="387"/>
      <c r="AF11" s="388"/>
      <c r="AG11" s="161"/>
      <c r="AH11" s="409"/>
      <c r="AI11" s="409"/>
      <c r="AJ11" s="409"/>
      <c r="AK11" s="409"/>
      <c r="AL11" s="409"/>
      <c r="AM11" s="409"/>
      <c r="AN11" s="409"/>
      <c r="AO11" s="161"/>
    </row>
    <row r="12" spans="1:42" ht="12.75" customHeight="1">
      <c r="A12" s="398"/>
      <c r="B12" s="398"/>
      <c r="C12" s="157"/>
      <c r="D12" s="161"/>
      <c r="E12" s="416" t="s">
        <v>109</v>
      </c>
      <c r="F12" s="416"/>
      <c r="G12" s="416"/>
      <c r="H12" s="416"/>
      <c r="I12" s="416"/>
      <c r="J12" s="416"/>
      <c r="K12" s="416"/>
      <c r="L12" s="416"/>
      <c r="M12" s="416"/>
      <c r="N12" s="416"/>
      <c r="O12" s="416"/>
      <c r="P12" s="416"/>
      <c r="Q12" s="416"/>
      <c r="R12" s="416"/>
      <c r="S12" s="416"/>
      <c r="T12" s="416"/>
      <c r="U12" s="416"/>
      <c r="V12" s="416"/>
      <c r="W12" s="416"/>
      <c r="X12" s="416"/>
      <c r="Y12" s="416"/>
      <c r="Z12" s="416"/>
      <c r="AA12" s="416"/>
      <c r="AB12" s="416"/>
      <c r="AC12" s="416"/>
      <c r="AD12" s="416"/>
      <c r="AE12" s="416"/>
      <c r="AF12" s="416"/>
      <c r="AG12" s="416"/>
      <c r="AH12" s="416"/>
      <c r="AI12" s="416"/>
      <c r="AJ12" s="416"/>
      <c r="AK12" s="416"/>
      <c r="AL12" s="416"/>
      <c r="AM12" s="416"/>
      <c r="AN12" s="416"/>
      <c r="AO12" s="161"/>
    </row>
    <row r="13" spans="1:42" ht="12.75" customHeight="1">
      <c r="A13" s="398"/>
      <c r="B13" s="398"/>
      <c r="C13" s="157"/>
      <c r="D13" s="161"/>
      <c r="E13" s="416"/>
      <c r="F13" s="416"/>
      <c r="G13" s="416"/>
      <c r="H13" s="416"/>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161"/>
    </row>
    <row r="14" spans="1:42" ht="14.25" customHeight="1">
      <c r="A14" s="398"/>
      <c r="B14" s="398"/>
      <c r="C14" s="157"/>
      <c r="D14" s="159"/>
      <c r="E14" s="164"/>
      <c r="F14" s="165"/>
      <c r="G14" s="165"/>
      <c r="H14" s="165"/>
      <c r="I14" s="165"/>
      <c r="J14" s="166"/>
      <c r="K14" s="410" t="s">
        <v>44</v>
      </c>
      <c r="L14" s="411"/>
      <c r="M14" s="411"/>
      <c r="N14" s="411"/>
      <c r="O14" s="411"/>
      <c r="P14" s="411"/>
      <c r="Q14" s="411"/>
      <c r="R14" s="411"/>
      <c r="S14" s="411"/>
      <c r="T14" s="411"/>
      <c r="U14" s="411"/>
      <c r="V14" s="411"/>
      <c r="W14" s="411"/>
      <c r="X14" s="412"/>
      <c r="Y14" s="417" t="s">
        <v>127</v>
      </c>
      <c r="Z14" s="418"/>
      <c r="AA14" s="418"/>
      <c r="AB14" s="418"/>
      <c r="AC14" s="418"/>
      <c r="AD14" s="418"/>
      <c r="AE14" s="418"/>
      <c r="AF14" s="418"/>
      <c r="AG14" s="418"/>
      <c r="AH14" s="418"/>
      <c r="AI14" s="418"/>
      <c r="AJ14" s="418"/>
      <c r="AK14" s="419"/>
      <c r="AL14" s="167"/>
      <c r="AM14" s="167"/>
      <c r="AN14" s="161"/>
      <c r="AO14" s="161"/>
    </row>
    <row r="15" spans="1:42" ht="14.25" customHeight="1">
      <c r="A15" s="398"/>
      <c r="B15" s="398"/>
      <c r="C15" s="157"/>
      <c r="D15" s="159"/>
      <c r="E15" s="168"/>
      <c r="F15" s="423" t="s">
        <v>120</v>
      </c>
      <c r="G15" s="371"/>
      <c r="H15" s="371"/>
      <c r="I15" s="371"/>
      <c r="J15" s="273"/>
      <c r="K15" s="440" t="str">
        <f>IF(入力①!E6="","",入力①!E6)</f>
        <v/>
      </c>
      <c r="L15" s="440"/>
      <c r="M15" s="440"/>
      <c r="N15" s="440"/>
      <c r="O15" s="440"/>
      <c r="P15" s="440"/>
      <c r="Q15" s="440"/>
      <c r="R15" s="440"/>
      <c r="S15" s="440"/>
      <c r="T15" s="440"/>
      <c r="U15" s="440"/>
      <c r="V15" s="440"/>
      <c r="W15" s="440"/>
      <c r="X15" s="441"/>
      <c r="Y15" s="420"/>
      <c r="Z15" s="421"/>
      <c r="AA15" s="421"/>
      <c r="AB15" s="421"/>
      <c r="AC15" s="421"/>
      <c r="AD15" s="421"/>
      <c r="AE15" s="421"/>
      <c r="AF15" s="421"/>
      <c r="AG15" s="421"/>
      <c r="AH15" s="421"/>
      <c r="AI15" s="421"/>
      <c r="AJ15" s="421"/>
      <c r="AK15" s="422"/>
      <c r="AL15" s="167"/>
      <c r="AM15" s="167"/>
      <c r="AN15" s="161"/>
      <c r="AO15" s="161"/>
    </row>
    <row r="16" spans="1:42" ht="18.75" customHeight="1">
      <c r="A16" s="398"/>
      <c r="B16" s="398"/>
      <c r="C16" s="157"/>
      <c r="D16" s="159"/>
      <c r="E16" s="168"/>
      <c r="F16" s="274"/>
      <c r="G16" s="372"/>
      <c r="H16" s="372"/>
      <c r="I16" s="372"/>
      <c r="J16" s="275"/>
      <c r="K16" s="442"/>
      <c r="L16" s="442"/>
      <c r="M16" s="442"/>
      <c r="N16" s="442"/>
      <c r="O16" s="442"/>
      <c r="P16" s="442"/>
      <c r="Q16" s="442"/>
      <c r="R16" s="442"/>
      <c r="S16" s="442"/>
      <c r="T16" s="442"/>
      <c r="U16" s="442"/>
      <c r="V16" s="442"/>
      <c r="W16" s="442"/>
      <c r="X16" s="443"/>
      <c r="Y16" s="461" t="str">
        <f>IF(AB16="","1.昭和","")</f>
        <v>1.昭和</v>
      </c>
      <c r="Z16" s="462"/>
      <c r="AA16" s="463"/>
      <c r="AB16" s="446" t="str">
        <f>IF(入力①!F6="","",入力①!F6)</f>
        <v/>
      </c>
      <c r="AC16" s="447"/>
      <c r="AD16" s="447"/>
      <c r="AE16" s="447"/>
      <c r="AF16" s="447"/>
      <c r="AG16" s="447"/>
      <c r="AH16" s="447"/>
      <c r="AI16" s="447"/>
      <c r="AJ16" s="447"/>
      <c r="AK16" s="448"/>
      <c r="AL16" s="455" t="str">
        <f>IF(AB16="","",TEXT(AB16,"ggge"))</f>
        <v/>
      </c>
      <c r="AM16" s="456"/>
      <c r="AN16" s="456"/>
      <c r="AO16" s="161"/>
    </row>
    <row r="17" spans="1:58" ht="18.75" customHeight="1">
      <c r="A17" s="398"/>
      <c r="B17" s="398"/>
      <c r="C17" s="157"/>
      <c r="D17" s="159"/>
      <c r="E17" s="164"/>
      <c r="F17" s="272" t="s">
        <v>11</v>
      </c>
      <c r="G17" s="371"/>
      <c r="H17" s="371"/>
      <c r="I17" s="371"/>
      <c r="J17" s="273"/>
      <c r="K17" s="444" t="str">
        <f>IF(入力①!D6="","",入力①!D6)</f>
        <v/>
      </c>
      <c r="L17" s="444"/>
      <c r="M17" s="444"/>
      <c r="N17" s="444"/>
      <c r="O17" s="444"/>
      <c r="P17" s="444"/>
      <c r="Q17" s="444"/>
      <c r="R17" s="444"/>
      <c r="S17" s="444"/>
      <c r="T17" s="444"/>
      <c r="U17" s="444"/>
      <c r="V17" s="444"/>
      <c r="W17" s="444"/>
      <c r="X17" s="445"/>
      <c r="Y17" s="464" t="str" cm="1">
        <f t="array" ref="Y17">_xlfn.IFS(LEFT(AL16,1)="平","②",LEFT(AL16,1)="昭","①",LEFT(AL16,1)="令","③",AL16="","2.平成")</f>
        <v>2.平成</v>
      </c>
      <c r="Z17" s="465"/>
      <c r="AA17" s="466"/>
      <c r="AB17" s="449"/>
      <c r="AC17" s="450"/>
      <c r="AD17" s="450"/>
      <c r="AE17" s="450"/>
      <c r="AF17" s="450"/>
      <c r="AG17" s="450"/>
      <c r="AH17" s="450"/>
      <c r="AI17" s="450"/>
      <c r="AJ17" s="450"/>
      <c r="AK17" s="451"/>
      <c r="AL17" s="455"/>
      <c r="AM17" s="456"/>
      <c r="AN17" s="456"/>
      <c r="AO17" s="161"/>
    </row>
    <row r="18" spans="1:58" ht="18.75" customHeight="1">
      <c r="A18" s="398"/>
      <c r="B18" s="398"/>
      <c r="C18" s="157"/>
      <c r="D18" s="159"/>
      <c r="E18" s="164"/>
      <c r="F18" s="274"/>
      <c r="G18" s="372"/>
      <c r="H18" s="372"/>
      <c r="I18" s="372"/>
      <c r="J18" s="275"/>
      <c r="K18" s="442"/>
      <c r="L18" s="442"/>
      <c r="M18" s="442"/>
      <c r="N18" s="442"/>
      <c r="O18" s="442"/>
      <c r="P18" s="442"/>
      <c r="Q18" s="442"/>
      <c r="R18" s="442"/>
      <c r="S18" s="442"/>
      <c r="T18" s="442"/>
      <c r="U18" s="442"/>
      <c r="V18" s="442"/>
      <c r="W18" s="442"/>
      <c r="X18" s="443"/>
      <c r="Y18" s="241" t="str">
        <f>IF(AB16="","3.令和","")</f>
        <v>3.令和</v>
      </c>
      <c r="Z18" s="242"/>
      <c r="AA18" s="243"/>
      <c r="AB18" s="452"/>
      <c r="AC18" s="453"/>
      <c r="AD18" s="453"/>
      <c r="AE18" s="453"/>
      <c r="AF18" s="453"/>
      <c r="AG18" s="453"/>
      <c r="AH18" s="453"/>
      <c r="AI18" s="453"/>
      <c r="AJ18" s="453"/>
      <c r="AK18" s="454"/>
      <c r="AL18" s="455"/>
      <c r="AM18" s="456"/>
      <c r="AN18" s="456"/>
      <c r="AO18" s="161"/>
    </row>
    <row r="19" spans="1:58" ht="25.5" customHeight="1">
      <c r="A19" s="398"/>
      <c r="B19" s="398"/>
      <c r="C19" s="157"/>
      <c r="D19" s="159"/>
      <c r="E19" s="169" t="s">
        <v>110</v>
      </c>
      <c r="F19" s="161"/>
      <c r="G19" s="164"/>
      <c r="H19" s="164"/>
      <c r="I19" s="164"/>
      <c r="J19" s="164"/>
      <c r="K19" s="164"/>
      <c r="L19" s="170"/>
      <c r="M19" s="170"/>
      <c r="N19" s="170"/>
      <c r="O19" s="170"/>
      <c r="P19" s="170"/>
      <c r="Q19" s="170"/>
      <c r="R19" s="170"/>
      <c r="S19" s="170"/>
      <c r="T19" s="170"/>
      <c r="U19" s="170"/>
      <c r="V19" s="170"/>
      <c r="W19" s="170"/>
      <c r="X19" s="170"/>
      <c r="Y19" s="170"/>
      <c r="Z19" s="170"/>
      <c r="AA19" s="170"/>
      <c r="AB19" s="170"/>
      <c r="AC19" s="170"/>
      <c r="AD19" s="171"/>
      <c r="AE19" s="171"/>
      <c r="AF19" s="170"/>
      <c r="AG19" s="170"/>
      <c r="AH19" s="170"/>
      <c r="AI19" s="170"/>
      <c r="AJ19" s="170"/>
      <c r="AK19" s="170"/>
      <c r="AL19" s="170"/>
      <c r="AM19" s="172"/>
      <c r="AN19" s="172"/>
      <c r="AO19" s="167"/>
      <c r="AP19" s="173"/>
    </row>
    <row r="20" spans="1:58" ht="17.25" customHeight="1">
      <c r="A20" s="398"/>
      <c r="B20" s="398"/>
      <c r="C20" s="157"/>
      <c r="D20" s="174"/>
      <c r="E20" s="175"/>
      <c r="F20" s="172" t="s">
        <v>122</v>
      </c>
      <c r="G20" s="161"/>
      <c r="H20" s="161"/>
      <c r="I20" s="161"/>
      <c r="J20" s="161"/>
      <c r="K20" s="161"/>
      <c r="L20" s="161"/>
      <c r="M20" s="159"/>
      <c r="N20" s="159"/>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59"/>
      <c r="AO20" s="159"/>
      <c r="AP20" s="163"/>
    </row>
    <row r="21" spans="1:58" ht="14.25" customHeight="1">
      <c r="A21" s="398"/>
      <c r="B21" s="398"/>
      <c r="C21" s="157"/>
      <c r="D21" s="174"/>
      <c r="E21" s="174"/>
      <c r="F21" s="250" t="s">
        <v>27</v>
      </c>
      <c r="G21" s="251"/>
      <c r="H21" s="251"/>
      <c r="I21" s="251"/>
      <c r="J21" s="252"/>
      <c r="K21" s="379" t="s">
        <v>28</v>
      </c>
      <c r="L21" s="379"/>
      <c r="M21" s="379"/>
      <c r="N21" s="379"/>
      <c r="O21" s="379"/>
      <c r="P21" s="380"/>
      <c r="Q21" s="402" t="str">
        <f>LEFT(入力①!I7,1)</f>
        <v/>
      </c>
      <c r="R21" s="374"/>
      <c r="S21" s="373" t="str">
        <f>MID(入力①!I7,2,1)</f>
        <v/>
      </c>
      <c r="T21" s="374"/>
      <c r="U21" s="373" t="str">
        <f>MID(入力①!I7,3,1)</f>
        <v/>
      </c>
      <c r="V21" s="374"/>
      <c r="W21" s="373" t="str">
        <f>MID(入力①!I7,4,1)</f>
        <v/>
      </c>
      <c r="X21" s="377"/>
      <c r="Y21" s="250" t="s">
        <v>29</v>
      </c>
      <c r="Z21" s="251"/>
      <c r="AA21" s="252"/>
      <c r="AB21" s="379" t="s">
        <v>7</v>
      </c>
      <c r="AC21" s="379"/>
      <c r="AD21" s="380"/>
      <c r="AE21" s="402" t="str">
        <f>LEFT(入力①!L7,1)</f>
        <v/>
      </c>
      <c r="AF21" s="374"/>
      <c r="AG21" s="373" t="str">
        <f>MID(入力①!L7,2,1)</f>
        <v/>
      </c>
      <c r="AH21" s="374"/>
      <c r="AI21" s="373" t="str">
        <f>MID(入力①!L7,3,1)</f>
        <v/>
      </c>
      <c r="AJ21" s="377"/>
      <c r="AK21" s="250" t="s">
        <v>31</v>
      </c>
      <c r="AL21" s="252"/>
      <c r="AM21" s="176"/>
      <c r="AN21" s="159"/>
      <c r="AO21" s="163"/>
      <c r="AZ21" s="362"/>
      <c r="BA21" s="362"/>
      <c r="BB21" s="362"/>
    </row>
    <row r="22" spans="1:58" ht="14.25" customHeight="1">
      <c r="A22" s="398"/>
      <c r="B22" s="398"/>
      <c r="C22" s="157"/>
      <c r="D22" s="174"/>
      <c r="E22" s="174"/>
      <c r="F22" s="253"/>
      <c r="G22" s="254"/>
      <c r="H22" s="254"/>
      <c r="I22" s="254"/>
      <c r="J22" s="255"/>
      <c r="K22" s="381"/>
      <c r="L22" s="381"/>
      <c r="M22" s="381"/>
      <c r="N22" s="381"/>
      <c r="O22" s="381"/>
      <c r="P22" s="382"/>
      <c r="Q22" s="403"/>
      <c r="R22" s="376"/>
      <c r="S22" s="375"/>
      <c r="T22" s="376"/>
      <c r="U22" s="375"/>
      <c r="V22" s="376"/>
      <c r="W22" s="375"/>
      <c r="X22" s="378"/>
      <c r="Y22" s="253"/>
      <c r="Z22" s="254"/>
      <c r="AA22" s="255"/>
      <c r="AB22" s="381"/>
      <c r="AC22" s="381"/>
      <c r="AD22" s="382"/>
      <c r="AE22" s="403"/>
      <c r="AF22" s="376"/>
      <c r="AG22" s="375"/>
      <c r="AH22" s="376"/>
      <c r="AI22" s="375"/>
      <c r="AJ22" s="378"/>
      <c r="AK22" s="256"/>
      <c r="AL22" s="258"/>
      <c r="AM22" s="167"/>
      <c r="AN22" s="162"/>
      <c r="AO22" s="177"/>
      <c r="AZ22" s="363"/>
      <c r="BA22" s="363"/>
      <c r="BB22" s="363"/>
    </row>
    <row r="23" spans="1:58" ht="14.25" customHeight="1">
      <c r="A23" s="398"/>
      <c r="B23" s="398"/>
      <c r="C23" s="157"/>
      <c r="D23" s="174"/>
      <c r="E23" s="174"/>
      <c r="F23" s="253"/>
      <c r="G23" s="254"/>
      <c r="H23" s="254"/>
      <c r="I23" s="254"/>
      <c r="J23" s="255"/>
      <c r="K23" s="268" t="str">
        <f>IF(入力①!J6="","",入力①!J6)</f>
        <v/>
      </c>
      <c r="L23" s="269"/>
      <c r="M23" s="269"/>
      <c r="N23" s="269"/>
      <c r="O23" s="269"/>
      <c r="P23" s="269"/>
      <c r="Q23" s="269"/>
      <c r="R23" s="269"/>
      <c r="S23" s="269"/>
      <c r="T23" s="269"/>
      <c r="U23" s="341" t="str">
        <f>IF(入力①!K6="","銀行・農協
信金・信組",入力①!K6)</f>
        <v>銀行・農協
信金・信組</v>
      </c>
      <c r="V23" s="341"/>
      <c r="W23" s="341"/>
      <c r="X23" s="342"/>
      <c r="Y23" s="253"/>
      <c r="Z23" s="254"/>
      <c r="AA23" s="255"/>
      <c r="AB23" s="290" t="str">
        <f>IF(入力①!M6="","",入力①!M6)</f>
        <v/>
      </c>
      <c r="AC23" s="290"/>
      <c r="AD23" s="290"/>
      <c r="AE23" s="290"/>
      <c r="AF23" s="290"/>
      <c r="AG23" s="290"/>
      <c r="AH23" s="290"/>
      <c r="AI23" s="336" t="str">
        <f>IF(入力①!N6="","本店
支店",入力①!N6)</f>
        <v>本店
支店</v>
      </c>
      <c r="AJ23" s="337"/>
      <c r="AK23" s="430" t="s">
        <v>30</v>
      </c>
      <c r="AL23" s="431"/>
      <c r="AM23" s="167"/>
      <c r="AN23" s="162"/>
      <c r="AO23" s="177"/>
      <c r="AZ23" s="364"/>
      <c r="BA23" s="364"/>
      <c r="BB23" s="364"/>
      <c r="BE23" s="354"/>
      <c r="BF23" s="354"/>
    </row>
    <row r="24" spans="1:58" ht="14.25" customHeight="1">
      <c r="A24" s="398"/>
      <c r="B24" s="398"/>
      <c r="C24" s="157"/>
      <c r="D24" s="174"/>
      <c r="E24" s="174"/>
      <c r="F24" s="256"/>
      <c r="G24" s="257"/>
      <c r="H24" s="257"/>
      <c r="I24" s="257"/>
      <c r="J24" s="258"/>
      <c r="K24" s="270"/>
      <c r="L24" s="271"/>
      <c r="M24" s="271"/>
      <c r="N24" s="271"/>
      <c r="O24" s="271"/>
      <c r="P24" s="271"/>
      <c r="Q24" s="271"/>
      <c r="R24" s="271"/>
      <c r="S24" s="271"/>
      <c r="T24" s="271"/>
      <c r="U24" s="343"/>
      <c r="V24" s="343"/>
      <c r="W24" s="343"/>
      <c r="X24" s="344"/>
      <c r="Y24" s="256"/>
      <c r="Z24" s="257"/>
      <c r="AA24" s="258"/>
      <c r="AB24" s="293"/>
      <c r="AC24" s="293"/>
      <c r="AD24" s="293"/>
      <c r="AE24" s="293"/>
      <c r="AF24" s="293"/>
      <c r="AG24" s="293"/>
      <c r="AH24" s="293"/>
      <c r="AI24" s="338"/>
      <c r="AJ24" s="339"/>
      <c r="AK24" s="432"/>
      <c r="AL24" s="433"/>
      <c r="AM24" s="167"/>
      <c r="AN24" s="162"/>
      <c r="AO24" s="177"/>
    </row>
    <row r="25" spans="1:58" ht="13.5" customHeight="1">
      <c r="A25" s="398"/>
      <c r="B25" s="398"/>
      <c r="C25" s="157"/>
      <c r="D25" s="174"/>
      <c r="E25" s="174"/>
      <c r="F25" s="250" t="s">
        <v>6</v>
      </c>
      <c r="G25" s="251"/>
      <c r="H25" s="251"/>
      <c r="I25" s="251"/>
      <c r="J25" s="252"/>
      <c r="K25" s="458" t="str">
        <f>LEFT(入力①!P7,1)</f>
        <v/>
      </c>
      <c r="L25" s="346"/>
      <c r="M25" s="345" t="str">
        <f>MID(入力①!P7,2,1)</f>
        <v/>
      </c>
      <c r="N25" s="346"/>
      <c r="O25" s="345" t="str">
        <f>MID(入力①!P7,3,1)</f>
        <v/>
      </c>
      <c r="P25" s="346"/>
      <c r="Q25" s="345" t="str">
        <f>MID(入力①!P7,4,1)</f>
        <v/>
      </c>
      <c r="R25" s="346"/>
      <c r="S25" s="345" t="str">
        <f>MID(入力①!P7,5,1)</f>
        <v/>
      </c>
      <c r="T25" s="346"/>
      <c r="U25" s="345" t="str">
        <f>MID(入力①!P7,6,1)</f>
        <v/>
      </c>
      <c r="V25" s="346"/>
      <c r="W25" s="345" t="str">
        <f>MID(入力①!P7,7,1)</f>
        <v/>
      </c>
      <c r="X25" s="351"/>
      <c r="Y25" s="178" t="s">
        <v>121</v>
      </c>
      <c r="Z25" s="179"/>
      <c r="AA25" s="179"/>
      <c r="AB25" s="180"/>
      <c r="AC25" s="180"/>
      <c r="AD25" s="180"/>
      <c r="AE25" s="180"/>
      <c r="AF25" s="180"/>
      <c r="AG25" s="180"/>
      <c r="AH25" s="180"/>
      <c r="AI25" s="180"/>
      <c r="AJ25" s="180"/>
      <c r="AK25" s="180"/>
      <c r="AL25" s="181"/>
      <c r="AM25" s="167"/>
      <c r="AN25" s="162"/>
      <c r="AO25" s="177"/>
    </row>
    <row r="26" spans="1:58" ht="13.5" customHeight="1">
      <c r="A26" s="398"/>
      <c r="B26" s="398"/>
      <c r="C26" s="157"/>
      <c r="D26" s="174"/>
      <c r="E26" s="174"/>
      <c r="F26" s="253"/>
      <c r="G26" s="254"/>
      <c r="H26" s="254"/>
      <c r="I26" s="254"/>
      <c r="J26" s="255"/>
      <c r="K26" s="459"/>
      <c r="L26" s="348"/>
      <c r="M26" s="347"/>
      <c r="N26" s="348"/>
      <c r="O26" s="347"/>
      <c r="P26" s="348"/>
      <c r="Q26" s="347"/>
      <c r="R26" s="348"/>
      <c r="S26" s="347"/>
      <c r="T26" s="348"/>
      <c r="U26" s="347"/>
      <c r="V26" s="348"/>
      <c r="W26" s="347"/>
      <c r="X26" s="352"/>
      <c r="Y26" s="434" t="str">
        <f>IF(入力①!Q6="","",入力①!Q6)</f>
        <v/>
      </c>
      <c r="Z26" s="435"/>
      <c r="AA26" s="435"/>
      <c r="AB26" s="435"/>
      <c r="AC26" s="435"/>
      <c r="AD26" s="435"/>
      <c r="AE26" s="435"/>
      <c r="AF26" s="435"/>
      <c r="AG26" s="435"/>
      <c r="AH26" s="435"/>
      <c r="AI26" s="435"/>
      <c r="AJ26" s="435"/>
      <c r="AK26" s="435"/>
      <c r="AL26" s="436"/>
      <c r="AM26" s="167"/>
      <c r="AN26" s="162"/>
      <c r="AO26" s="177"/>
    </row>
    <row r="27" spans="1:58" ht="13.5" customHeight="1">
      <c r="A27" s="398"/>
      <c r="B27" s="398"/>
      <c r="C27" s="157"/>
      <c r="D27" s="174"/>
      <c r="E27" s="174"/>
      <c r="F27" s="256"/>
      <c r="G27" s="257"/>
      <c r="H27" s="257"/>
      <c r="I27" s="257"/>
      <c r="J27" s="258"/>
      <c r="K27" s="460"/>
      <c r="L27" s="350"/>
      <c r="M27" s="349"/>
      <c r="N27" s="350"/>
      <c r="O27" s="349"/>
      <c r="P27" s="350"/>
      <c r="Q27" s="349"/>
      <c r="R27" s="350"/>
      <c r="S27" s="349"/>
      <c r="T27" s="350"/>
      <c r="U27" s="349"/>
      <c r="V27" s="350"/>
      <c r="W27" s="349"/>
      <c r="X27" s="353"/>
      <c r="Y27" s="437"/>
      <c r="Z27" s="438"/>
      <c r="AA27" s="438"/>
      <c r="AB27" s="438"/>
      <c r="AC27" s="438"/>
      <c r="AD27" s="438"/>
      <c r="AE27" s="438"/>
      <c r="AF27" s="438"/>
      <c r="AG27" s="438"/>
      <c r="AH27" s="438"/>
      <c r="AI27" s="438"/>
      <c r="AJ27" s="438"/>
      <c r="AK27" s="438"/>
      <c r="AL27" s="439"/>
      <c r="AM27" s="167"/>
      <c r="AN27" s="159"/>
      <c r="AO27" s="163"/>
    </row>
    <row r="28" spans="1:58" ht="12.75" customHeight="1">
      <c r="A28" s="398"/>
      <c r="B28" s="398"/>
      <c r="C28" s="157"/>
      <c r="D28" s="174"/>
      <c r="E28" s="174"/>
      <c r="F28" s="182" t="s">
        <v>128</v>
      </c>
      <c r="G28" s="161"/>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67"/>
      <c r="AN28" s="159"/>
      <c r="AO28" s="163"/>
    </row>
    <row r="29" spans="1:58" ht="21.75" customHeight="1">
      <c r="A29" s="398"/>
      <c r="B29" s="398"/>
      <c r="C29" s="157"/>
      <c r="D29" s="174"/>
      <c r="E29" s="457" t="s">
        <v>38</v>
      </c>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457"/>
      <c r="AG29" s="457"/>
      <c r="AH29" s="457"/>
      <c r="AI29" s="457"/>
      <c r="AJ29" s="457"/>
      <c r="AK29" s="457"/>
      <c r="AL29" s="457"/>
      <c r="AM29" s="457"/>
      <c r="AN29" s="167"/>
      <c r="AO29" s="159"/>
      <c r="AP29" s="163"/>
      <c r="AX29" s="184"/>
      <c r="AY29" s="184"/>
      <c r="AZ29" s="184"/>
    </row>
    <row r="30" spans="1:58" ht="15" customHeight="1">
      <c r="A30" s="398"/>
      <c r="B30" s="398"/>
      <c r="C30" s="157"/>
      <c r="D30" s="174"/>
      <c r="E30" s="174"/>
      <c r="F30" s="259" t="s">
        <v>21</v>
      </c>
      <c r="G30" s="260"/>
      <c r="H30" s="260"/>
      <c r="I30" s="260"/>
      <c r="J30" s="261"/>
      <c r="K30" s="424" t="str">
        <f>IF(入力①!G6="","(          )",入力①!G6)</f>
        <v>(          )</v>
      </c>
      <c r="L30" s="425"/>
      <c r="M30" s="425"/>
      <c r="N30" s="425"/>
      <c r="O30" s="425"/>
      <c r="P30" s="425"/>
      <c r="Q30" s="425"/>
      <c r="R30" s="425"/>
      <c r="S30" s="425"/>
      <c r="T30" s="425"/>
      <c r="U30" s="426"/>
      <c r="V30" s="272" t="s">
        <v>22</v>
      </c>
      <c r="W30" s="371"/>
      <c r="X30" s="371"/>
      <c r="Y30" s="371"/>
      <c r="Z30" s="273"/>
      <c r="AA30" s="424" t="str">
        <f>IF(入力①!H6="","(          )",入力①!H6)</f>
        <v>(          )</v>
      </c>
      <c r="AB30" s="425"/>
      <c r="AC30" s="425"/>
      <c r="AD30" s="425"/>
      <c r="AE30" s="425"/>
      <c r="AF30" s="425"/>
      <c r="AG30" s="425"/>
      <c r="AH30" s="425"/>
      <c r="AI30" s="425"/>
      <c r="AJ30" s="425"/>
      <c r="AK30" s="425"/>
      <c r="AL30" s="426"/>
      <c r="AM30" s="167"/>
      <c r="AN30" s="159"/>
      <c r="AO30" s="163"/>
      <c r="AX30" s="184"/>
      <c r="AY30" s="184"/>
      <c r="AZ30" s="184"/>
    </row>
    <row r="31" spans="1:58" ht="15" customHeight="1">
      <c r="A31" s="398"/>
      <c r="B31" s="398"/>
      <c r="C31" s="157"/>
      <c r="D31" s="174"/>
      <c r="E31" s="174"/>
      <c r="F31" s="413" t="s">
        <v>24</v>
      </c>
      <c r="G31" s="414"/>
      <c r="H31" s="414"/>
      <c r="I31" s="414"/>
      <c r="J31" s="415"/>
      <c r="K31" s="427"/>
      <c r="L31" s="428"/>
      <c r="M31" s="428"/>
      <c r="N31" s="428"/>
      <c r="O31" s="428"/>
      <c r="P31" s="428"/>
      <c r="Q31" s="428"/>
      <c r="R31" s="428"/>
      <c r="S31" s="428"/>
      <c r="T31" s="428"/>
      <c r="U31" s="429"/>
      <c r="V31" s="274"/>
      <c r="W31" s="372"/>
      <c r="X31" s="372"/>
      <c r="Y31" s="372"/>
      <c r="Z31" s="275"/>
      <c r="AA31" s="427"/>
      <c r="AB31" s="428"/>
      <c r="AC31" s="428"/>
      <c r="AD31" s="428"/>
      <c r="AE31" s="428"/>
      <c r="AF31" s="428"/>
      <c r="AG31" s="428"/>
      <c r="AH31" s="428"/>
      <c r="AI31" s="428"/>
      <c r="AJ31" s="428"/>
      <c r="AK31" s="428"/>
      <c r="AL31" s="429"/>
      <c r="AM31" s="167"/>
      <c r="AN31" s="159"/>
      <c r="AO31" s="163"/>
      <c r="AX31" s="184"/>
      <c r="AY31" s="184"/>
      <c r="AZ31" s="184"/>
    </row>
    <row r="32" spans="1:58" ht="6" customHeight="1">
      <c r="A32" s="398"/>
      <c r="B32" s="398"/>
      <c r="C32" s="157"/>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63"/>
      <c r="AT32" s="212"/>
    </row>
    <row r="33" spans="1:47" ht="27" customHeight="1">
      <c r="A33" s="398"/>
      <c r="B33" s="398"/>
      <c r="C33" s="157"/>
      <c r="D33" s="301" t="s">
        <v>118</v>
      </c>
      <c r="E33" s="301"/>
      <c r="F33" s="301"/>
      <c r="G33" s="301"/>
      <c r="H33" s="301"/>
      <c r="I33" s="301"/>
      <c r="J33" s="301"/>
      <c r="K33" s="301"/>
      <c r="L33" s="301"/>
      <c r="M33" s="383" t="s">
        <v>119</v>
      </c>
      <c r="N33" s="383"/>
      <c r="O33" s="383"/>
      <c r="P33" s="383"/>
      <c r="Q33" s="383"/>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185"/>
    </row>
    <row r="34" spans="1:47" ht="3" customHeight="1">
      <c r="A34" s="398"/>
      <c r="B34" s="398"/>
      <c r="C34" s="157"/>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c r="AM34" s="186"/>
      <c r="AN34" s="186"/>
      <c r="AO34" s="186"/>
      <c r="AP34" s="187"/>
    </row>
    <row r="35" spans="1:47" ht="9" customHeight="1">
      <c r="A35" s="398"/>
      <c r="B35" s="398"/>
      <c r="C35" s="157"/>
      <c r="D35" s="405"/>
      <c r="E35" s="406"/>
      <c r="F35" s="356" t="s">
        <v>17</v>
      </c>
      <c r="G35" s="357"/>
      <c r="H35" s="357"/>
      <c r="I35" s="357"/>
      <c r="J35" s="357"/>
      <c r="K35" s="357"/>
      <c r="L35" s="357"/>
      <c r="M35" s="357"/>
      <c r="N35" s="357"/>
      <c r="O35" s="358"/>
      <c r="P35" s="272" t="s">
        <v>23</v>
      </c>
      <c r="Q35" s="273"/>
      <c r="R35" s="276" t="s">
        <v>4</v>
      </c>
      <c r="S35" s="277"/>
      <c r="T35" s="365" t="s">
        <v>127</v>
      </c>
      <c r="U35" s="366"/>
      <c r="V35" s="366"/>
      <c r="W35" s="366"/>
      <c r="X35" s="366"/>
      <c r="Y35" s="366"/>
      <c r="Z35" s="366"/>
      <c r="AA35" s="367"/>
      <c r="AB35" s="365" t="s">
        <v>3</v>
      </c>
      <c r="AC35" s="366"/>
      <c r="AD35" s="366"/>
      <c r="AE35" s="366"/>
      <c r="AF35" s="366"/>
      <c r="AG35" s="366"/>
      <c r="AH35" s="366"/>
      <c r="AI35" s="367"/>
      <c r="AJ35" s="365" t="s">
        <v>18</v>
      </c>
      <c r="AK35" s="366"/>
      <c r="AL35" s="366"/>
      <c r="AM35" s="366"/>
      <c r="AN35" s="366"/>
      <c r="AO35" s="367"/>
      <c r="AP35" s="188"/>
    </row>
    <row r="36" spans="1:47" ht="9" customHeight="1">
      <c r="A36" s="398"/>
      <c r="B36" s="398"/>
      <c r="C36" s="157"/>
      <c r="D36" s="407"/>
      <c r="E36" s="408"/>
      <c r="F36" s="359"/>
      <c r="G36" s="360"/>
      <c r="H36" s="360"/>
      <c r="I36" s="360"/>
      <c r="J36" s="360"/>
      <c r="K36" s="360"/>
      <c r="L36" s="360"/>
      <c r="M36" s="360"/>
      <c r="N36" s="360"/>
      <c r="O36" s="361"/>
      <c r="P36" s="274"/>
      <c r="Q36" s="275"/>
      <c r="R36" s="278"/>
      <c r="S36" s="279"/>
      <c r="T36" s="368"/>
      <c r="U36" s="369"/>
      <c r="V36" s="369"/>
      <c r="W36" s="369"/>
      <c r="X36" s="369"/>
      <c r="Y36" s="369"/>
      <c r="Z36" s="369"/>
      <c r="AA36" s="370"/>
      <c r="AB36" s="368"/>
      <c r="AC36" s="369"/>
      <c r="AD36" s="369"/>
      <c r="AE36" s="369"/>
      <c r="AF36" s="369"/>
      <c r="AG36" s="369"/>
      <c r="AH36" s="369"/>
      <c r="AI36" s="370"/>
      <c r="AJ36" s="368"/>
      <c r="AK36" s="369"/>
      <c r="AL36" s="369"/>
      <c r="AM36" s="369"/>
      <c r="AN36" s="369"/>
      <c r="AO36" s="370"/>
      <c r="AP36" s="188"/>
    </row>
    <row r="37" spans="1:47" ht="14.25" customHeight="1">
      <c r="A37" s="398"/>
      <c r="B37" s="398"/>
      <c r="C37" s="157"/>
      <c r="D37" s="244" t="s">
        <v>19</v>
      </c>
      <c r="E37" s="245"/>
      <c r="F37" s="286" t="str">
        <f>IF(入力②!B3="","",入力②!B3)</f>
        <v/>
      </c>
      <c r="G37" s="287"/>
      <c r="H37" s="287"/>
      <c r="I37" s="287"/>
      <c r="J37" s="287"/>
      <c r="K37" s="287"/>
      <c r="L37" s="287"/>
      <c r="M37" s="287"/>
      <c r="N37" s="287"/>
      <c r="O37" s="288"/>
      <c r="P37" s="295" t="str">
        <f>IF(入力②!C3="","",入力②!C3)</f>
        <v/>
      </c>
      <c r="Q37" s="296"/>
      <c r="R37" s="280" t="str">
        <f>IF(入力②!D3="","",入力②!D3)</f>
        <v/>
      </c>
      <c r="S37" s="281"/>
      <c r="T37" s="128" t="str">
        <f>IF(U37="","1.昭","")</f>
        <v>1.昭</v>
      </c>
      <c r="U37" s="329" t="str">
        <f>IF(入力②!E3="","",入力②!E3)</f>
        <v/>
      </c>
      <c r="V37" s="329"/>
      <c r="W37" s="329"/>
      <c r="X37" s="329"/>
      <c r="Y37" s="329"/>
      <c r="Z37" s="329"/>
      <c r="AA37" s="330"/>
      <c r="AB37" s="308" t="str">
        <f>IF(AC37="","令和","")</f>
        <v>令和</v>
      </c>
      <c r="AC37" s="302" t="str">
        <f>IF(入力②!F3="","",入力②!F3)</f>
        <v/>
      </c>
      <c r="AD37" s="302"/>
      <c r="AE37" s="302"/>
      <c r="AF37" s="302"/>
      <c r="AG37" s="302"/>
      <c r="AH37" s="302"/>
      <c r="AI37" s="303"/>
      <c r="AJ37" s="262" t="str">
        <f>IF(入力②!G3="","",入力②!G3)</f>
        <v/>
      </c>
      <c r="AK37" s="263"/>
      <c r="AL37" s="263"/>
      <c r="AM37" s="263"/>
      <c r="AN37" s="263"/>
      <c r="AO37" s="118"/>
      <c r="AP37" s="189"/>
      <c r="AQ37" s="340" t="str">
        <f>IF(F37="","",1)</f>
        <v/>
      </c>
      <c r="AS37" s="355" t="str">
        <f>IF(U37="","",TEXT(U37,"ggge"))</f>
        <v/>
      </c>
      <c r="AT37" s="355"/>
      <c r="AU37" s="355"/>
    </row>
    <row r="38" spans="1:47" ht="11.25" customHeight="1">
      <c r="A38" s="398"/>
      <c r="B38" s="398"/>
      <c r="C38" s="157"/>
      <c r="D38" s="246"/>
      <c r="E38" s="247"/>
      <c r="F38" s="289"/>
      <c r="G38" s="290"/>
      <c r="H38" s="290"/>
      <c r="I38" s="290"/>
      <c r="J38" s="290"/>
      <c r="K38" s="290"/>
      <c r="L38" s="290"/>
      <c r="M38" s="290"/>
      <c r="N38" s="290"/>
      <c r="O38" s="291"/>
      <c r="P38" s="297"/>
      <c r="Q38" s="298"/>
      <c r="R38" s="282"/>
      <c r="S38" s="283"/>
      <c r="T38" s="129" t="str" cm="1">
        <f t="array" ref="T38">_xlfn.IFS(LEFT(AS37,1)="昭","①",LEFT(AS37,1)="平","②",LEFT(AS37,1)="令","③",AS37="","2.平")</f>
        <v>2.平</v>
      </c>
      <c r="U38" s="331"/>
      <c r="V38" s="331"/>
      <c r="W38" s="331"/>
      <c r="X38" s="331"/>
      <c r="Y38" s="331"/>
      <c r="Z38" s="331"/>
      <c r="AA38" s="332"/>
      <c r="AB38" s="309"/>
      <c r="AC38" s="304"/>
      <c r="AD38" s="304"/>
      <c r="AE38" s="304"/>
      <c r="AF38" s="304"/>
      <c r="AG38" s="304"/>
      <c r="AH38" s="304"/>
      <c r="AI38" s="305"/>
      <c r="AJ38" s="264"/>
      <c r="AK38" s="265"/>
      <c r="AL38" s="265"/>
      <c r="AM38" s="265"/>
      <c r="AN38" s="265"/>
      <c r="AO38" s="118" t="s">
        <v>20</v>
      </c>
      <c r="AP38" s="189"/>
      <c r="AQ38" s="340"/>
      <c r="AS38" s="355"/>
      <c r="AT38" s="355"/>
      <c r="AU38" s="355"/>
    </row>
    <row r="39" spans="1:47" ht="14.25" customHeight="1">
      <c r="A39" s="398"/>
      <c r="B39" s="398"/>
      <c r="C39" s="157"/>
      <c r="D39" s="248"/>
      <c r="E39" s="249"/>
      <c r="F39" s="292"/>
      <c r="G39" s="293"/>
      <c r="H39" s="293"/>
      <c r="I39" s="293"/>
      <c r="J39" s="293"/>
      <c r="K39" s="293"/>
      <c r="L39" s="293"/>
      <c r="M39" s="293"/>
      <c r="N39" s="293"/>
      <c r="O39" s="294"/>
      <c r="P39" s="299"/>
      <c r="Q39" s="300"/>
      <c r="R39" s="284"/>
      <c r="S39" s="285"/>
      <c r="T39" s="130" t="str">
        <f>IF(U37="","3.令","")</f>
        <v>3.令</v>
      </c>
      <c r="U39" s="333"/>
      <c r="V39" s="333"/>
      <c r="W39" s="333"/>
      <c r="X39" s="333"/>
      <c r="Y39" s="333"/>
      <c r="Z39" s="333"/>
      <c r="AA39" s="334"/>
      <c r="AB39" s="310"/>
      <c r="AC39" s="306"/>
      <c r="AD39" s="306"/>
      <c r="AE39" s="306"/>
      <c r="AF39" s="306"/>
      <c r="AG39" s="306"/>
      <c r="AH39" s="306"/>
      <c r="AI39" s="307"/>
      <c r="AJ39" s="266"/>
      <c r="AK39" s="267"/>
      <c r="AL39" s="267"/>
      <c r="AM39" s="267"/>
      <c r="AN39" s="267"/>
      <c r="AO39" s="119"/>
      <c r="AP39" s="189"/>
      <c r="AQ39" s="340"/>
      <c r="AS39" s="355"/>
      <c r="AT39" s="355"/>
      <c r="AU39" s="355"/>
    </row>
    <row r="40" spans="1:47" ht="14.25" customHeight="1">
      <c r="A40" s="398"/>
      <c r="B40" s="398"/>
      <c r="C40" s="157"/>
      <c r="D40" s="244" t="s">
        <v>12</v>
      </c>
      <c r="E40" s="245"/>
      <c r="F40" s="286" t="str">
        <f>IF(入力②!B4="","",入力②!B4)</f>
        <v/>
      </c>
      <c r="G40" s="287"/>
      <c r="H40" s="287"/>
      <c r="I40" s="287"/>
      <c r="J40" s="287"/>
      <c r="K40" s="287"/>
      <c r="L40" s="287"/>
      <c r="M40" s="287"/>
      <c r="N40" s="287"/>
      <c r="O40" s="288"/>
      <c r="P40" s="295" t="str">
        <f>IF(入力②!C4="","",入力②!C4)</f>
        <v/>
      </c>
      <c r="Q40" s="296"/>
      <c r="R40" s="280" t="str">
        <f>IF(入力②!D4="","",入力②!D4)</f>
        <v/>
      </c>
      <c r="S40" s="281"/>
      <c r="T40" s="128" t="str">
        <f>IF(U40="","1.昭","")</f>
        <v>1.昭</v>
      </c>
      <c r="U40" s="329" t="str">
        <f>IF(入力②!E4="","",入力②!E4)</f>
        <v/>
      </c>
      <c r="V40" s="329"/>
      <c r="W40" s="329"/>
      <c r="X40" s="329"/>
      <c r="Y40" s="329"/>
      <c r="Z40" s="329"/>
      <c r="AA40" s="330"/>
      <c r="AB40" s="308" t="str">
        <f>IF(AC40="","令和","")</f>
        <v>令和</v>
      </c>
      <c r="AC40" s="302" t="str">
        <f>IF(入力②!F4="","",入力②!F4)</f>
        <v/>
      </c>
      <c r="AD40" s="302"/>
      <c r="AE40" s="302"/>
      <c r="AF40" s="302"/>
      <c r="AG40" s="302"/>
      <c r="AH40" s="302"/>
      <c r="AI40" s="303"/>
      <c r="AJ40" s="262" t="str">
        <f>IF(入力②!G4="","",入力②!G4)</f>
        <v/>
      </c>
      <c r="AK40" s="263"/>
      <c r="AL40" s="263"/>
      <c r="AM40" s="263"/>
      <c r="AN40" s="263"/>
      <c r="AO40" s="118"/>
      <c r="AP40" s="189"/>
      <c r="AQ40" s="340" t="str">
        <f t="shared" ref="AQ40" si="0">IF(F40="","",1)</f>
        <v/>
      </c>
      <c r="AS40" s="335" t="str">
        <f>IF(U40="","",TEXT(U40,"ggge"))</f>
        <v/>
      </c>
      <c r="AT40" s="335"/>
      <c r="AU40" s="335"/>
    </row>
    <row r="41" spans="1:47" ht="10.5" customHeight="1">
      <c r="A41" s="398"/>
      <c r="B41" s="398"/>
      <c r="C41" s="157"/>
      <c r="D41" s="246"/>
      <c r="E41" s="247"/>
      <c r="F41" s="289"/>
      <c r="G41" s="290"/>
      <c r="H41" s="290"/>
      <c r="I41" s="290"/>
      <c r="J41" s="290"/>
      <c r="K41" s="290"/>
      <c r="L41" s="290"/>
      <c r="M41" s="290"/>
      <c r="N41" s="290"/>
      <c r="O41" s="291"/>
      <c r="P41" s="297"/>
      <c r="Q41" s="298"/>
      <c r="R41" s="282"/>
      <c r="S41" s="283"/>
      <c r="T41" s="129" t="str" cm="1">
        <f t="array" ref="T41">_xlfn.IFS(LEFT(AS40,1)="昭","①",LEFT(AS40,1)="平","②",LEFT(AS40,1)="令","③",AS40="","2.平")</f>
        <v>2.平</v>
      </c>
      <c r="U41" s="331"/>
      <c r="V41" s="331"/>
      <c r="W41" s="331"/>
      <c r="X41" s="331"/>
      <c r="Y41" s="331"/>
      <c r="Z41" s="331"/>
      <c r="AA41" s="332"/>
      <c r="AB41" s="309"/>
      <c r="AC41" s="304"/>
      <c r="AD41" s="304"/>
      <c r="AE41" s="304"/>
      <c r="AF41" s="304"/>
      <c r="AG41" s="304"/>
      <c r="AH41" s="304"/>
      <c r="AI41" s="305"/>
      <c r="AJ41" s="264"/>
      <c r="AK41" s="265"/>
      <c r="AL41" s="265"/>
      <c r="AM41" s="265"/>
      <c r="AN41" s="265"/>
      <c r="AO41" s="118" t="s">
        <v>20</v>
      </c>
      <c r="AP41" s="189"/>
      <c r="AQ41" s="340"/>
      <c r="AS41" s="335"/>
      <c r="AT41" s="335"/>
      <c r="AU41" s="335"/>
    </row>
    <row r="42" spans="1:47" ht="14.25" customHeight="1">
      <c r="A42" s="398"/>
      <c r="B42" s="398"/>
      <c r="C42" s="157"/>
      <c r="D42" s="248"/>
      <c r="E42" s="249"/>
      <c r="F42" s="292"/>
      <c r="G42" s="293"/>
      <c r="H42" s="293"/>
      <c r="I42" s="293"/>
      <c r="J42" s="293"/>
      <c r="K42" s="293"/>
      <c r="L42" s="293"/>
      <c r="M42" s="293"/>
      <c r="N42" s="293"/>
      <c r="O42" s="294"/>
      <c r="P42" s="299"/>
      <c r="Q42" s="300"/>
      <c r="R42" s="284"/>
      <c r="S42" s="285"/>
      <c r="T42" s="130" t="str">
        <f>IF(U40="","3.令","")</f>
        <v>3.令</v>
      </c>
      <c r="U42" s="333"/>
      <c r="V42" s="333"/>
      <c r="W42" s="333"/>
      <c r="X42" s="333"/>
      <c r="Y42" s="333"/>
      <c r="Z42" s="333"/>
      <c r="AA42" s="334"/>
      <c r="AB42" s="310"/>
      <c r="AC42" s="306"/>
      <c r="AD42" s="306"/>
      <c r="AE42" s="306"/>
      <c r="AF42" s="306"/>
      <c r="AG42" s="306"/>
      <c r="AH42" s="306"/>
      <c r="AI42" s="307"/>
      <c r="AJ42" s="266"/>
      <c r="AK42" s="267"/>
      <c r="AL42" s="267"/>
      <c r="AM42" s="267"/>
      <c r="AN42" s="267"/>
      <c r="AO42" s="119"/>
      <c r="AP42" s="189"/>
      <c r="AQ42" s="340"/>
      <c r="AS42" s="335"/>
      <c r="AT42" s="335"/>
      <c r="AU42" s="335"/>
    </row>
    <row r="43" spans="1:47" ht="14.25" customHeight="1">
      <c r="A43" s="398"/>
      <c r="B43" s="398"/>
      <c r="C43" s="157"/>
      <c r="D43" s="244" t="s">
        <v>13</v>
      </c>
      <c r="E43" s="245"/>
      <c r="F43" s="286" t="str">
        <f>IF(入力②!B5="","",入力②!B5)</f>
        <v/>
      </c>
      <c r="G43" s="287"/>
      <c r="H43" s="287"/>
      <c r="I43" s="287"/>
      <c r="J43" s="287"/>
      <c r="K43" s="287"/>
      <c r="L43" s="287"/>
      <c r="M43" s="287"/>
      <c r="N43" s="287"/>
      <c r="O43" s="288"/>
      <c r="P43" s="295" t="str">
        <f>IF(入力②!C5="","",入力②!C5)</f>
        <v/>
      </c>
      <c r="Q43" s="296"/>
      <c r="R43" s="280" t="str">
        <f>IF(入力②!D5="","",入力②!D5)</f>
        <v/>
      </c>
      <c r="S43" s="281"/>
      <c r="T43" s="128" t="str">
        <f>IF(U43="","1.昭","")</f>
        <v>1.昭</v>
      </c>
      <c r="U43" s="329" t="str">
        <f>IF(入力②!E5="","",入力②!E5)</f>
        <v/>
      </c>
      <c r="V43" s="329"/>
      <c r="W43" s="329"/>
      <c r="X43" s="329"/>
      <c r="Y43" s="329"/>
      <c r="Z43" s="329"/>
      <c r="AA43" s="330"/>
      <c r="AB43" s="308" t="str">
        <f>IF(AC43="","令和","")</f>
        <v>令和</v>
      </c>
      <c r="AC43" s="302" t="str">
        <f>IF(入力②!F5="","",入力②!F5)</f>
        <v/>
      </c>
      <c r="AD43" s="302"/>
      <c r="AE43" s="302"/>
      <c r="AF43" s="302"/>
      <c r="AG43" s="302"/>
      <c r="AH43" s="302"/>
      <c r="AI43" s="303"/>
      <c r="AJ43" s="262" t="str">
        <f>IF(入力②!G5="","",入力②!G5)</f>
        <v/>
      </c>
      <c r="AK43" s="263"/>
      <c r="AL43" s="263"/>
      <c r="AM43" s="263"/>
      <c r="AN43" s="263"/>
      <c r="AO43" s="118"/>
      <c r="AP43" s="189"/>
      <c r="AQ43" s="340" t="str">
        <f t="shared" ref="AQ43" si="1">IF(F43="","",1)</f>
        <v/>
      </c>
      <c r="AS43" s="335" t="str">
        <f>IF(U43="","",TEXT(U43,"ggge"))</f>
        <v/>
      </c>
      <c r="AT43" s="335"/>
      <c r="AU43" s="335"/>
    </row>
    <row r="44" spans="1:47" ht="10.5" customHeight="1">
      <c r="A44" s="398"/>
      <c r="B44" s="398"/>
      <c r="C44" s="157"/>
      <c r="D44" s="246"/>
      <c r="E44" s="247"/>
      <c r="F44" s="289"/>
      <c r="G44" s="290"/>
      <c r="H44" s="290"/>
      <c r="I44" s="290"/>
      <c r="J44" s="290"/>
      <c r="K44" s="290"/>
      <c r="L44" s="290"/>
      <c r="M44" s="290"/>
      <c r="N44" s="290"/>
      <c r="O44" s="291"/>
      <c r="P44" s="297"/>
      <c r="Q44" s="298"/>
      <c r="R44" s="282"/>
      <c r="S44" s="283"/>
      <c r="T44" s="129" t="str" cm="1">
        <f t="array" ref="T44">_xlfn.IFS(LEFT(AS43,1)="昭","①",LEFT(AS43,1)="平","②",LEFT(AS43,1)="令","③",AS43="","2.平")</f>
        <v>2.平</v>
      </c>
      <c r="U44" s="331"/>
      <c r="V44" s="331"/>
      <c r="W44" s="331"/>
      <c r="X44" s="331"/>
      <c r="Y44" s="331"/>
      <c r="Z44" s="331"/>
      <c r="AA44" s="332"/>
      <c r="AB44" s="309"/>
      <c r="AC44" s="304"/>
      <c r="AD44" s="304"/>
      <c r="AE44" s="304"/>
      <c r="AF44" s="304"/>
      <c r="AG44" s="304"/>
      <c r="AH44" s="304"/>
      <c r="AI44" s="305"/>
      <c r="AJ44" s="264"/>
      <c r="AK44" s="265"/>
      <c r="AL44" s="265"/>
      <c r="AM44" s="265"/>
      <c r="AN44" s="265"/>
      <c r="AO44" s="118" t="s">
        <v>20</v>
      </c>
      <c r="AP44" s="189"/>
      <c r="AQ44" s="340"/>
      <c r="AS44" s="335"/>
      <c r="AT44" s="335"/>
      <c r="AU44" s="335"/>
    </row>
    <row r="45" spans="1:47" ht="14.25" customHeight="1">
      <c r="A45" s="398"/>
      <c r="B45" s="398"/>
      <c r="C45" s="157"/>
      <c r="D45" s="248"/>
      <c r="E45" s="249"/>
      <c r="F45" s="292"/>
      <c r="G45" s="293"/>
      <c r="H45" s="293"/>
      <c r="I45" s="293"/>
      <c r="J45" s="293"/>
      <c r="K45" s="293"/>
      <c r="L45" s="293"/>
      <c r="M45" s="293"/>
      <c r="N45" s="293"/>
      <c r="O45" s="294"/>
      <c r="P45" s="299"/>
      <c r="Q45" s="300"/>
      <c r="R45" s="284"/>
      <c r="S45" s="285"/>
      <c r="T45" s="130" t="str">
        <f>IF(U43="","3.令","")</f>
        <v>3.令</v>
      </c>
      <c r="U45" s="333"/>
      <c r="V45" s="333"/>
      <c r="W45" s="333"/>
      <c r="X45" s="333"/>
      <c r="Y45" s="333"/>
      <c r="Z45" s="333"/>
      <c r="AA45" s="334"/>
      <c r="AB45" s="310"/>
      <c r="AC45" s="306"/>
      <c r="AD45" s="306"/>
      <c r="AE45" s="306"/>
      <c r="AF45" s="306"/>
      <c r="AG45" s="306"/>
      <c r="AH45" s="306"/>
      <c r="AI45" s="307"/>
      <c r="AJ45" s="266"/>
      <c r="AK45" s="267"/>
      <c r="AL45" s="267"/>
      <c r="AM45" s="267"/>
      <c r="AN45" s="267"/>
      <c r="AO45" s="119"/>
      <c r="AP45" s="189"/>
      <c r="AQ45" s="340"/>
      <c r="AS45" s="335"/>
      <c r="AT45" s="335"/>
      <c r="AU45" s="335"/>
    </row>
    <row r="46" spans="1:47" ht="14.25" customHeight="1">
      <c r="A46" s="398"/>
      <c r="B46" s="398"/>
      <c r="C46" s="157"/>
      <c r="D46" s="244" t="s">
        <v>14</v>
      </c>
      <c r="E46" s="245"/>
      <c r="F46" s="286" t="str">
        <f>IF(入力②!B6="","",入力②!B6)</f>
        <v/>
      </c>
      <c r="G46" s="287"/>
      <c r="H46" s="287"/>
      <c r="I46" s="287"/>
      <c r="J46" s="287"/>
      <c r="K46" s="287"/>
      <c r="L46" s="287"/>
      <c r="M46" s="287"/>
      <c r="N46" s="287"/>
      <c r="O46" s="288"/>
      <c r="P46" s="295" t="str">
        <f>IF(入力②!C6="","",入力②!C6)</f>
        <v/>
      </c>
      <c r="Q46" s="296"/>
      <c r="R46" s="280" t="str">
        <f>IF(入力②!D6="","",入力②!D6)</f>
        <v/>
      </c>
      <c r="S46" s="281"/>
      <c r="T46" s="128" t="str">
        <f>IF(U46="","1.昭","")</f>
        <v>1.昭</v>
      </c>
      <c r="U46" s="329" t="str">
        <f>IF(入力②!E6="","",入力②!E6)</f>
        <v/>
      </c>
      <c r="V46" s="329"/>
      <c r="W46" s="329"/>
      <c r="X46" s="329"/>
      <c r="Y46" s="329"/>
      <c r="Z46" s="329"/>
      <c r="AA46" s="330"/>
      <c r="AB46" s="308" t="str">
        <f>IF(AC46="","令和","")</f>
        <v>令和</v>
      </c>
      <c r="AC46" s="302" t="str">
        <f>IF(入力②!F6="","",入力②!F6)</f>
        <v/>
      </c>
      <c r="AD46" s="302"/>
      <c r="AE46" s="302"/>
      <c r="AF46" s="302"/>
      <c r="AG46" s="302"/>
      <c r="AH46" s="302"/>
      <c r="AI46" s="303"/>
      <c r="AJ46" s="262" t="str">
        <f>IF(入力②!G6="","",入力②!G6)</f>
        <v/>
      </c>
      <c r="AK46" s="263"/>
      <c r="AL46" s="263"/>
      <c r="AM46" s="263"/>
      <c r="AN46" s="263"/>
      <c r="AO46" s="118"/>
      <c r="AP46" s="189"/>
      <c r="AQ46" s="340" t="str">
        <f t="shared" ref="AQ46" si="2">IF(F46="","",1)</f>
        <v/>
      </c>
      <c r="AS46" s="335" t="str">
        <f>IF(U46="","",TEXT(U46,"ggge"))</f>
        <v/>
      </c>
      <c r="AT46" s="335"/>
      <c r="AU46" s="335"/>
    </row>
    <row r="47" spans="1:47" ht="10.5" customHeight="1">
      <c r="A47" s="398"/>
      <c r="B47" s="398"/>
      <c r="C47" s="157"/>
      <c r="D47" s="246"/>
      <c r="E47" s="247"/>
      <c r="F47" s="289"/>
      <c r="G47" s="290"/>
      <c r="H47" s="290"/>
      <c r="I47" s="290"/>
      <c r="J47" s="290"/>
      <c r="K47" s="290"/>
      <c r="L47" s="290"/>
      <c r="M47" s="290"/>
      <c r="N47" s="290"/>
      <c r="O47" s="291"/>
      <c r="P47" s="297"/>
      <c r="Q47" s="298"/>
      <c r="R47" s="282"/>
      <c r="S47" s="283"/>
      <c r="T47" s="129" t="str" cm="1">
        <f t="array" ref="T47">_xlfn.IFS(LEFT(AS46,1)="昭","①",LEFT(AS46,1)="平","②",LEFT(AS46,1)="令","③",AS46="","2.平")</f>
        <v>2.平</v>
      </c>
      <c r="U47" s="331"/>
      <c r="V47" s="331"/>
      <c r="W47" s="331"/>
      <c r="X47" s="331"/>
      <c r="Y47" s="331"/>
      <c r="Z47" s="331"/>
      <c r="AA47" s="332"/>
      <c r="AB47" s="309"/>
      <c r="AC47" s="304"/>
      <c r="AD47" s="304"/>
      <c r="AE47" s="304"/>
      <c r="AF47" s="304"/>
      <c r="AG47" s="304"/>
      <c r="AH47" s="304"/>
      <c r="AI47" s="305"/>
      <c r="AJ47" s="264"/>
      <c r="AK47" s="265"/>
      <c r="AL47" s="265"/>
      <c r="AM47" s="265"/>
      <c r="AN47" s="265"/>
      <c r="AO47" s="118" t="s">
        <v>20</v>
      </c>
      <c r="AP47" s="189"/>
      <c r="AQ47" s="340"/>
      <c r="AS47" s="335"/>
      <c r="AT47" s="335"/>
      <c r="AU47" s="335"/>
    </row>
    <row r="48" spans="1:47" ht="14.25" customHeight="1">
      <c r="A48" s="398"/>
      <c r="B48" s="398"/>
      <c r="C48" s="157"/>
      <c r="D48" s="248"/>
      <c r="E48" s="249"/>
      <c r="F48" s="292"/>
      <c r="G48" s="293"/>
      <c r="H48" s="293"/>
      <c r="I48" s="293"/>
      <c r="J48" s="293"/>
      <c r="K48" s="293"/>
      <c r="L48" s="293"/>
      <c r="M48" s="293"/>
      <c r="N48" s="293"/>
      <c r="O48" s="294"/>
      <c r="P48" s="299"/>
      <c r="Q48" s="300"/>
      <c r="R48" s="284"/>
      <c r="S48" s="285"/>
      <c r="T48" s="130" t="str">
        <f>IF(U46="","3.令","")</f>
        <v>3.令</v>
      </c>
      <c r="U48" s="333"/>
      <c r="V48" s="333"/>
      <c r="W48" s="333"/>
      <c r="X48" s="333"/>
      <c r="Y48" s="333"/>
      <c r="Z48" s="333"/>
      <c r="AA48" s="334"/>
      <c r="AB48" s="310"/>
      <c r="AC48" s="306"/>
      <c r="AD48" s="306"/>
      <c r="AE48" s="306"/>
      <c r="AF48" s="306"/>
      <c r="AG48" s="306"/>
      <c r="AH48" s="306"/>
      <c r="AI48" s="307"/>
      <c r="AJ48" s="266"/>
      <c r="AK48" s="267"/>
      <c r="AL48" s="267"/>
      <c r="AM48" s="267"/>
      <c r="AN48" s="267"/>
      <c r="AO48" s="119"/>
      <c r="AP48" s="189"/>
      <c r="AQ48" s="340"/>
      <c r="AS48" s="335"/>
      <c r="AT48" s="335"/>
      <c r="AU48" s="335"/>
    </row>
    <row r="49" spans="1:47" ht="14.25" customHeight="1">
      <c r="A49" s="398"/>
      <c r="B49" s="398"/>
      <c r="C49" s="157"/>
      <c r="D49" s="244" t="s">
        <v>15</v>
      </c>
      <c r="E49" s="245"/>
      <c r="F49" s="286" t="str">
        <f>IF(入力②!B7="","",入力②!B7)</f>
        <v/>
      </c>
      <c r="G49" s="287"/>
      <c r="H49" s="287"/>
      <c r="I49" s="287"/>
      <c r="J49" s="287"/>
      <c r="K49" s="287"/>
      <c r="L49" s="287"/>
      <c r="M49" s="287"/>
      <c r="N49" s="287"/>
      <c r="O49" s="288"/>
      <c r="P49" s="295" t="str">
        <f>IF(入力②!C7="","",入力②!C7)</f>
        <v/>
      </c>
      <c r="Q49" s="296"/>
      <c r="R49" s="280" t="str">
        <f>IF(入力②!D7="","",入力②!D7)</f>
        <v/>
      </c>
      <c r="S49" s="281"/>
      <c r="T49" s="128" t="str">
        <f>IF(U49="","1.昭","")</f>
        <v>1.昭</v>
      </c>
      <c r="U49" s="329" t="str">
        <f>IF(入力②!E7="","",入力②!E7)</f>
        <v/>
      </c>
      <c r="V49" s="329"/>
      <c r="W49" s="329"/>
      <c r="X49" s="329"/>
      <c r="Y49" s="329"/>
      <c r="Z49" s="329"/>
      <c r="AA49" s="330"/>
      <c r="AB49" s="308" t="str">
        <f>IF(AC49="","令和","")</f>
        <v>令和</v>
      </c>
      <c r="AC49" s="302" t="str">
        <f>IF(入力②!F7="","",入力②!F7)</f>
        <v/>
      </c>
      <c r="AD49" s="302"/>
      <c r="AE49" s="302"/>
      <c r="AF49" s="302"/>
      <c r="AG49" s="302"/>
      <c r="AH49" s="302"/>
      <c r="AI49" s="303"/>
      <c r="AJ49" s="262" t="str">
        <f>IF(入力②!G7="","",入力②!G7)</f>
        <v/>
      </c>
      <c r="AK49" s="263"/>
      <c r="AL49" s="263"/>
      <c r="AM49" s="263"/>
      <c r="AN49" s="263"/>
      <c r="AO49" s="118"/>
      <c r="AP49" s="189"/>
      <c r="AQ49" s="340" t="str">
        <f t="shared" ref="AQ49" si="3">IF(F49="","",1)</f>
        <v/>
      </c>
      <c r="AS49" s="335" t="str">
        <f>IF(U49="","",TEXT(U49,"ggge"))</f>
        <v/>
      </c>
      <c r="AT49" s="335"/>
      <c r="AU49" s="335"/>
    </row>
    <row r="50" spans="1:47" ht="12.75" customHeight="1">
      <c r="A50" s="398"/>
      <c r="B50" s="398"/>
      <c r="C50" s="157"/>
      <c r="D50" s="246"/>
      <c r="E50" s="247"/>
      <c r="F50" s="289"/>
      <c r="G50" s="290"/>
      <c r="H50" s="290"/>
      <c r="I50" s="290"/>
      <c r="J50" s="290"/>
      <c r="K50" s="290"/>
      <c r="L50" s="290"/>
      <c r="M50" s="290"/>
      <c r="N50" s="290"/>
      <c r="O50" s="291"/>
      <c r="P50" s="297"/>
      <c r="Q50" s="298"/>
      <c r="R50" s="282"/>
      <c r="S50" s="283"/>
      <c r="T50" s="129" t="str" cm="1">
        <f t="array" ref="T50">_xlfn.IFS(LEFT(AS49,1)="昭","①",LEFT(AS49,1)="平","②",LEFT(AS49,1)="令","③",AS49="","2.平")</f>
        <v>2.平</v>
      </c>
      <c r="U50" s="331"/>
      <c r="V50" s="331"/>
      <c r="W50" s="331"/>
      <c r="X50" s="331"/>
      <c r="Y50" s="331"/>
      <c r="Z50" s="331"/>
      <c r="AA50" s="332"/>
      <c r="AB50" s="309"/>
      <c r="AC50" s="304"/>
      <c r="AD50" s="304"/>
      <c r="AE50" s="304"/>
      <c r="AF50" s="304"/>
      <c r="AG50" s="304"/>
      <c r="AH50" s="304"/>
      <c r="AI50" s="305"/>
      <c r="AJ50" s="264"/>
      <c r="AK50" s="265"/>
      <c r="AL50" s="265"/>
      <c r="AM50" s="265"/>
      <c r="AN50" s="265"/>
      <c r="AO50" s="118" t="s">
        <v>20</v>
      </c>
      <c r="AP50" s="189"/>
      <c r="AQ50" s="340"/>
      <c r="AS50" s="335"/>
      <c r="AT50" s="335"/>
      <c r="AU50" s="335"/>
    </row>
    <row r="51" spans="1:47" ht="14.25" customHeight="1">
      <c r="A51" s="398"/>
      <c r="B51" s="398"/>
      <c r="C51" s="157"/>
      <c r="D51" s="248"/>
      <c r="E51" s="249"/>
      <c r="F51" s="292"/>
      <c r="G51" s="293"/>
      <c r="H51" s="293"/>
      <c r="I51" s="293"/>
      <c r="J51" s="293"/>
      <c r="K51" s="293"/>
      <c r="L51" s="293"/>
      <c r="M51" s="293"/>
      <c r="N51" s="293"/>
      <c r="O51" s="294"/>
      <c r="P51" s="299"/>
      <c r="Q51" s="300"/>
      <c r="R51" s="284"/>
      <c r="S51" s="285"/>
      <c r="T51" s="130" t="str">
        <f>IF(U49="","3.令","")</f>
        <v>3.令</v>
      </c>
      <c r="U51" s="333"/>
      <c r="V51" s="333"/>
      <c r="W51" s="333"/>
      <c r="X51" s="333"/>
      <c r="Y51" s="333"/>
      <c r="Z51" s="333"/>
      <c r="AA51" s="334"/>
      <c r="AB51" s="310"/>
      <c r="AC51" s="306"/>
      <c r="AD51" s="306"/>
      <c r="AE51" s="306"/>
      <c r="AF51" s="306"/>
      <c r="AG51" s="306"/>
      <c r="AH51" s="306"/>
      <c r="AI51" s="307"/>
      <c r="AJ51" s="266"/>
      <c r="AK51" s="267"/>
      <c r="AL51" s="267"/>
      <c r="AM51" s="267"/>
      <c r="AN51" s="267"/>
      <c r="AO51" s="119"/>
      <c r="AP51" s="189"/>
      <c r="AQ51" s="340"/>
      <c r="AS51" s="335"/>
      <c r="AT51" s="335"/>
      <c r="AU51" s="335"/>
    </row>
    <row r="52" spans="1:47" ht="14.25" customHeight="1">
      <c r="A52" s="398"/>
      <c r="B52" s="398"/>
      <c r="C52" s="157"/>
      <c r="D52" s="244" t="s">
        <v>16</v>
      </c>
      <c r="E52" s="245"/>
      <c r="F52" s="286" t="str">
        <f>IF(入力②!B8="","",入力②!B8)</f>
        <v/>
      </c>
      <c r="G52" s="287"/>
      <c r="H52" s="287"/>
      <c r="I52" s="287"/>
      <c r="J52" s="287"/>
      <c r="K52" s="287"/>
      <c r="L52" s="287"/>
      <c r="M52" s="287"/>
      <c r="N52" s="287"/>
      <c r="O52" s="288"/>
      <c r="P52" s="295" t="str">
        <f>IF(入力②!C8="","",入力②!C8)</f>
        <v/>
      </c>
      <c r="Q52" s="296"/>
      <c r="R52" s="280" t="str">
        <f>IF(入力②!D8="","",入力②!D8)</f>
        <v/>
      </c>
      <c r="S52" s="281"/>
      <c r="T52" s="128" t="str">
        <f>IF(U52="","1.昭","")</f>
        <v>1.昭</v>
      </c>
      <c r="U52" s="329" t="str">
        <f>IF(入力②!E8="","",入力②!E8)</f>
        <v/>
      </c>
      <c r="V52" s="329"/>
      <c r="W52" s="329"/>
      <c r="X52" s="329"/>
      <c r="Y52" s="329"/>
      <c r="Z52" s="329"/>
      <c r="AA52" s="330"/>
      <c r="AB52" s="308" t="str">
        <f>IF(AC52="","令和","")</f>
        <v>令和</v>
      </c>
      <c r="AC52" s="302" t="str">
        <f>IF(入力②!F8="","",入力②!F8)</f>
        <v/>
      </c>
      <c r="AD52" s="302"/>
      <c r="AE52" s="302"/>
      <c r="AF52" s="302"/>
      <c r="AG52" s="302"/>
      <c r="AH52" s="302"/>
      <c r="AI52" s="303"/>
      <c r="AJ52" s="262" t="str">
        <f>IF(入力②!G8="","",入力②!G8)</f>
        <v/>
      </c>
      <c r="AK52" s="263"/>
      <c r="AL52" s="263"/>
      <c r="AM52" s="263"/>
      <c r="AN52" s="263"/>
      <c r="AO52" s="118"/>
      <c r="AP52" s="189"/>
      <c r="AQ52" s="340" t="str">
        <f t="shared" ref="AQ52" si="4">IF(F52="","",1)</f>
        <v/>
      </c>
      <c r="AS52" s="335" t="str">
        <f>IF(U52="","",TEXT(U52,"ggge"))</f>
        <v/>
      </c>
      <c r="AT52" s="335"/>
      <c r="AU52" s="335"/>
    </row>
    <row r="53" spans="1:47" ht="10.5" customHeight="1">
      <c r="A53" s="398"/>
      <c r="B53" s="398"/>
      <c r="C53" s="157"/>
      <c r="D53" s="246"/>
      <c r="E53" s="247"/>
      <c r="F53" s="289"/>
      <c r="G53" s="290"/>
      <c r="H53" s="290"/>
      <c r="I53" s="290"/>
      <c r="J53" s="290"/>
      <c r="K53" s="290"/>
      <c r="L53" s="290"/>
      <c r="M53" s="290"/>
      <c r="N53" s="290"/>
      <c r="O53" s="291"/>
      <c r="P53" s="297"/>
      <c r="Q53" s="298"/>
      <c r="R53" s="282"/>
      <c r="S53" s="283"/>
      <c r="T53" s="129" t="str" cm="1">
        <f t="array" ref="T53">_xlfn.IFS(LEFT(AS52,1)="昭","①",LEFT(AS52,1)="平","②",LEFT(AS52,1)="令","③",AS52="","2.平")</f>
        <v>2.平</v>
      </c>
      <c r="U53" s="331"/>
      <c r="V53" s="331"/>
      <c r="W53" s="331"/>
      <c r="X53" s="331"/>
      <c r="Y53" s="331"/>
      <c r="Z53" s="331"/>
      <c r="AA53" s="332"/>
      <c r="AB53" s="309"/>
      <c r="AC53" s="304"/>
      <c r="AD53" s="304"/>
      <c r="AE53" s="304"/>
      <c r="AF53" s="304"/>
      <c r="AG53" s="304"/>
      <c r="AH53" s="304"/>
      <c r="AI53" s="305"/>
      <c r="AJ53" s="264"/>
      <c r="AK53" s="265"/>
      <c r="AL53" s="265"/>
      <c r="AM53" s="265"/>
      <c r="AN53" s="265"/>
      <c r="AO53" s="118" t="s">
        <v>20</v>
      </c>
      <c r="AP53" s="189"/>
      <c r="AQ53" s="340"/>
      <c r="AS53" s="335"/>
      <c r="AT53" s="335"/>
      <c r="AU53" s="335"/>
    </row>
    <row r="54" spans="1:47" ht="14.25" customHeight="1" thickBot="1">
      <c r="A54" s="398"/>
      <c r="B54" s="398"/>
      <c r="C54" s="157"/>
      <c r="D54" s="248"/>
      <c r="E54" s="249"/>
      <c r="F54" s="292"/>
      <c r="G54" s="293"/>
      <c r="H54" s="293"/>
      <c r="I54" s="293"/>
      <c r="J54" s="293"/>
      <c r="K54" s="293"/>
      <c r="L54" s="293"/>
      <c r="M54" s="293"/>
      <c r="N54" s="293"/>
      <c r="O54" s="294"/>
      <c r="P54" s="299"/>
      <c r="Q54" s="300"/>
      <c r="R54" s="284"/>
      <c r="S54" s="285"/>
      <c r="T54" s="130" t="str">
        <f>IF(U52="","3.令","")</f>
        <v>3.令</v>
      </c>
      <c r="U54" s="333"/>
      <c r="V54" s="333"/>
      <c r="W54" s="333"/>
      <c r="X54" s="333"/>
      <c r="Y54" s="333"/>
      <c r="Z54" s="333"/>
      <c r="AA54" s="334"/>
      <c r="AB54" s="310"/>
      <c r="AC54" s="306"/>
      <c r="AD54" s="306"/>
      <c r="AE54" s="306"/>
      <c r="AF54" s="306"/>
      <c r="AG54" s="306"/>
      <c r="AH54" s="306"/>
      <c r="AI54" s="307"/>
      <c r="AJ54" s="266"/>
      <c r="AK54" s="267"/>
      <c r="AL54" s="267"/>
      <c r="AM54" s="267"/>
      <c r="AN54" s="267"/>
      <c r="AO54" s="119"/>
      <c r="AP54" s="189"/>
      <c r="AQ54" s="340"/>
      <c r="AS54" s="335"/>
      <c r="AT54" s="335"/>
      <c r="AU54" s="335"/>
    </row>
    <row r="55" spans="1:47" ht="11.25" customHeight="1">
      <c r="A55" s="398"/>
      <c r="B55" s="398"/>
      <c r="C55" s="157"/>
      <c r="D55" s="317" t="s">
        <v>25</v>
      </c>
      <c r="E55" s="318"/>
      <c r="F55" s="318"/>
      <c r="G55" s="318"/>
      <c r="H55" s="318"/>
      <c r="I55" s="318"/>
      <c r="J55" s="318"/>
      <c r="K55" s="318"/>
      <c r="L55" s="319"/>
      <c r="M55" s="311">
        <f>SUM(AQ37:AQ54)</f>
        <v>0</v>
      </c>
      <c r="N55" s="312"/>
      <c r="O55" s="312"/>
      <c r="P55" s="312"/>
      <c r="Q55" s="312"/>
      <c r="R55" s="312"/>
      <c r="S55" s="313"/>
      <c r="T55" s="323" t="s">
        <v>71</v>
      </c>
      <c r="U55" s="324"/>
      <c r="V55" s="324"/>
      <c r="W55" s="324"/>
      <c r="X55" s="324"/>
      <c r="Y55" s="324"/>
      <c r="Z55" s="324"/>
      <c r="AA55" s="324"/>
      <c r="AB55" s="324"/>
      <c r="AC55" s="324"/>
      <c r="AD55" s="324"/>
      <c r="AE55" s="324"/>
      <c r="AF55" s="324"/>
      <c r="AG55" s="324"/>
      <c r="AH55" s="324"/>
      <c r="AI55" s="324"/>
      <c r="AJ55" s="324"/>
      <c r="AK55" s="324"/>
      <c r="AL55" s="324"/>
      <c r="AM55" s="324"/>
      <c r="AN55" s="324"/>
      <c r="AO55" s="325"/>
      <c r="AP55" s="190"/>
    </row>
    <row r="56" spans="1:47" ht="15" customHeight="1" thickBot="1">
      <c r="A56" s="398"/>
      <c r="B56" s="398"/>
      <c r="C56" s="157"/>
      <c r="D56" s="320"/>
      <c r="E56" s="321"/>
      <c r="F56" s="321"/>
      <c r="G56" s="321"/>
      <c r="H56" s="321"/>
      <c r="I56" s="321"/>
      <c r="J56" s="321"/>
      <c r="K56" s="321"/>
      <c r="L56" s="322"/>
      <c r="M56" s="314"/>
      <c r="N56" s="315"/>
      <c r="O56" s="315"/>
      <c r="P56" s="315"/>
      <c r="Q56" s="315"/>
      <c r="R56" s="315"/>
      <c r="S56" s="316"/>
      <c r="T56" s="326"/>
      <c r="U56" s="327"/>
      <c r="V56" s="327"/>
      <c r="W56" s="327"/>
      <c r="X56" s="327"/>
      <c r="Y56" s="327"/>
      <c r="Z56" s="327"/>
      <c r="AA56" s="327"/>
      <c r="AB56" s="327"/>
      <c r="AC56" s="327"/>
      <c r="AD56" s="327"/>
      <c r="AE56" s="327"/>
      <c r="AF56" s="327"/>
      <c r="AG56" s="327"/>
      <c r="AH56" s="327"/>
      <c r="AI56" s="327"/>
      <c r="AJ56" s="327"/>
      <c r="AK56" s="327"/>
      <c r="AL56" s="327"/>
      <c r="AM56" s="327"/>
      <c r="AN56" s="327"/>
      <c r="AO56" s="328"/>
      <c r="AP56" s="190"/>
    </row>
    <row r="57" spans="1:47" ht="6" customHeight="1">
      <c r="A57" s="398"/>
      <c r="B57" s="398"/>
      <c r="C57" s="157"/>
      <c r="D57" s="161"/>
      <c r="E57" s="161"/>
      <c r="F57" s="161"/>
      <c r="G57" s="161"/>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row>
    <row r="58" spans="1:47" ht="12.75" customHeight="1">
      <c r="A58" s="398"/>
      <c r="B58" s="398"/>
      <c r="C58" s="157"/>
      <c r="D58" s="404" t="s">
        <v>111</v>
      </c>
      <c r="E58" s="404"/>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4"/>
      <c r="AN58" s="404"/>
      <c r="AO58" s="404"/>
    </row>
    <row r="59" spans="1:47" ht="12.75" customHeight="1">
      <c r="A59" s="398"/>
      <c r="B59" s="398"/>
      <c r="C59" s="157"/>
      <c r="D59" s="404"/>
      <c r="E59" s="404"/>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4"/>
      <c r="AN59" s="404"/>
      <c r="AO59" s="404"/>
    </row>
    <row r="60" spans="1:47" ht="4.5" customHeight="1" thickBot="1">
      <c r="A60" s="398"/>
      <c r="B60" s="398"/>
      <c r="C60" s="157"/>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row>
    <row r="61" spans="1:47" ht="4.5" customHeight="1">
      <c r="A61" s="398"/>
      <c r="B61" s="398"/>
      <c r="C61" s="157"/>
      <c r="D61" s="192"/>
      <c r="E61" s="193"/>
      <c r="F61" s="194"/>
      <c r="G61" s="19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5"/>
      <c r="AP61" s="196"/>
      <c r="AQ61" s="196"/>
    </row>
    <row r="62" spans="1:47" ht="17.25" customHeight="1">
      <c r="A62" s="398"/>
      <c r="B62" s="398"/>
      <c r="C62" s="157"/>
      <c r="D62" s="399" t="s">
        <v>112</v>
      </c>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1"/>
      <c r="AP62" s="197"/>
      <c r="AQ62" s="197"/>
    </row>
    <row r="63" spans="1:47" ht="17.25" customHeight="1">
      <c r="A63" s="398"/>
      <c r="B63" s="398"/>
      <c r="C63" s="157"/>
      <c r="D63" s="198" t="s">
        <v>95</v>
      </c>
      <c r="E63" s="174"/>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200"/>
      <c r="AP63" s="199"/>
      <c r="AQ63" s="199"/>
    </row>
    <row r="64" spans="1:47" ht="17.25" customHeight="1">
      <c r="A64" s="398"/>
      <c r="B64" s="398"/>
      <c r="C64" s="161"/>
      <c r="D64" s="201" t="s">
        <v>99</v>
      </c>
      <c r="E64" s="202"/>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200"/>
      <c r="AP64" s="199"/>
      <c r="AQ64" s="199"/>
    </row>
    <row r="65" spans="1:43" ht="17.25" customHeight="1">
      <c r="A65" s="398"/>
      <c r="B65" s="398"/>
      <c r="C65" s="161"/>
      <c r="D65" s="203" t="s">
        <v>86</v>
      </c>
      <c r="E65" s="204"/>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200"/>
      <c r="AP65" s="199"/>
      <c r="AQ65" s="199"/>
    </row>
    <row r="66" spans="1:43" ht="17.25" customHeight="1">
      <c r="A66" s="398"/>
      <c r="B66" s="398"/>
      <c r="C66" s="161"/>
      <c r="D66" s="203" t="s">
        <v>66</v>
      </c>
      <c r="E66" s="204"/>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200"/>
      <c r="AP66" s="199"/>
      <c r="AQ66" s="199"/>
    </row>
    <row r="67" spans="1:43" ht="17.25" customHeight="1" thickBot="1">
      <c r="A67" s="398"/>
      <c r="B67" s="398"/>
      <c r="C67" s="161"/>
      <c r="D67" s="205" t="s">
        <v>103</v>
      </c>
      <c r="E67" s="206"/>
      <c r="F67" s="207"/>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7"/>
      <c r="AG67" s="207"/>
      <c r="AH67" s="207"/>
      <c r="AI67" s="207"/>
      <c r="AJ67" s="207"/>
      <c r="AK67" s="207"/>
      <c r="AL67" s="207"/>
      <c r="AM67" s="207"/>
      <c r="AN67" s="207"/>
      <c r="AO67" s="208"/>
      <c r="AP67" s="199"/>
      <c r="AQ67" s="199"/>
    </row>
    <row r="68" spans="1:43" ht="24" customHeight="1"/>
    <row r="71" spans="1:43">
      <c r="Z71" s="209"/>
      <c r="AA71" s="209"/>
    </row>
    <row r="72" spans="1:43">
      <c r="Z72" s="210"/>
      <c r="AA72" s="210"/>
    </row>
    <row r="73" spans="1:43">
      <c r="Z73" s="211"/>
      <c r="AA73" s="211"/>
    </row>
  </sheetData>
  <sheetProtection algorithmName="SHA-512" hashValue="LDee2jcms6cq2hX7vlvvoX41OoDCUVADTrcrXTDvFeSPySwvl7zttfElsa+83/9g57e+ilvAHymt7h3YOh2nPA==" saltValue="1t34q4yvzzS+2R3NZgBnKA==" spinCount="100000" sheet="1" objects="1" scenarios="1" selectLockedCells="1" selectUnlockedCells="1"/>
  <dataConsolidate/>
  <mergeCells count="138">
    <mergeCell ref="AH9:AN11"/>
    <mergeCell ref="K14:X14"/>
    <mergeCell ref="F31:J31"/>
    <mergeCell ref="E12:AN13"/>
    <mergeCell ref="Y14:AK15"/>
    <mergeCell ref="F15:J16"/>
    <mergeCell ref="F17:J18"/>
    <mergeCell ref="K30:U31"/>
    <mergeCell ref="F21:J24"/>
    <mergeCell ref="AK23:AL24"/>
    <mergeCell ref="AB23:AH24"/>
    <mergeCell ref="Y26:AL27"/>
    <mergeCell ref="K15:X16"/>
    <mergeCell ref="K17:X18"/>
    <mergeCell ref="AB16:AK18"/>
    <mergeCell ref="AL16:AN18"/>
    <mergeCell ref="AA30:AL31"/>
    <mergeCell ref="E29:AM29"/>
    <mergeCell ref="AB21:AD22"/>
    <mergeCell ref="AE21:AF22"/>
    <mergeCell ref="K25:L27"/>
    <mergeCell ref="W21:X22"/>
    <mergeCell ref="Y16:AA16"/>
    <mergeCell ref="Y17:AA17"/>
    <mergeCell ref="A1:AO4"/>
    <mergeCell ref="Q10:R11"/>
    <mergeCell ref="S10:V11"/>
    <mergeCell ref="W10:X11"/>
    <mergeCell ref="Y10:Z11"/>
    <mergeCell ref="AA10:AB11"/>
    <mergeCell ref="A5:AO6"/>
    <mergeCell ref="D7:AO8"/>
    <mergeCell ref="F10:J11"/>
    <mergeCell ref="AE10:AF11"/>
    <mergeCell ref="K10:L11"/>
    <mergeCell ref="M10:N11"/>
    <mergeCell ref="O10:P11"/>
    <mergeCell ref="A7:B67"/>
    <mergeCell ref="AC10:AD11"/>
    <mergeCell ref="F43:O45"/>
    <mergeCell ref="T35:AA36"/>
    <mergeCell ref="D62:AO62"/>
    <mergeCell ref="F49:O51"/>
    <mergeCell ref="Q21:R22"/>
    <mergeCell ref="S21:T22"/>
    <mergeCell ref="D58:AO59"/>
    <mergeCell ref="O25:P27"/>
    <mergeCell ref="D35:E36"/>
    <mergeCell ref="AZ21:BB21"/>
    <mergeCell ref="AZ22:BB22"/>
    <mergeCell ref="AZ23:BB23"/>
    <mergeCell ref="P52:Q54"/>
    <mergeCell ref="P43:Q45"/>
    <mergeCell ref="AJ35:AO36"/>
    <mergeCell ref="V30:Z31"/>
    <mergeCell ref="AB35:AI36"/>
    <mergeCell ref="AG21:AH22"/>
    <mergeCell ref="AI21:AJ22"/>
    <mergeCell ref="U21:V22"/>
    <mergeCell ref="Y21:AA24"/>
    <mergeCell ref="AK21:AL22"/>
    <mergeCell ref="R52:S54"/>
    <mergeCell ref="Q25:R27"/>
    <mergeCell ref="S25:T27"/>
    <mergeCell ref="AS52:AU54"/>
    <mergeCell ref="AQ52:AQ54"/>
    <mergeCell ref="K21:P22"/>
    <mergeCell ref="M33:AO33"/>
    <mergeCell ref="AJ40:AN42"/>
    <mergeCell ref="AJ43:AN45"/>
    <mergeCell ref="AJ46:AN48"/>
    <mergeCell ref="AJ49:AN51"/>
    <mergeCell ref="F40:O42"/>
    <mergeCell ref="M25:N27"/>
    <mergeCell ref="U37:AA39"/>
    <mergeCell ref="U40:AA42"/>
    <mergeCell ref="AB43:AB45"/>
    <mergeCell ref="U43:AA45"/>
    <mergeCell ref="BE23:BF23"/>
    <mergeCell ref="AS37:AU39"/>
    <mergeCell ref="AS40:AU42"/>
    <mergeCell ref="AS43:AU45"/>
    <mergeCell ref="F35:O36"/>
    <mergeCell ref="AS49:AU51"/>
    <mergeCell ref="AI23:AJ24"/>
    <mergeCell ref="AQ37:AQ39"/>
    <mergeCell ref="AQ40:AQ42"/>
    <mergeCell ref="AQ43:AQ45"/>
    <mergeCell ref="AQ46:AQ48"/>
    <mergeCell ref="AQ49:AQ51"/>
    <mergeCell ref="AC40:AI42"/>
    <mergeCell ref="U23:X24"/>
    <mergeCell ref="U25:V27"/>
    <mergeCell ref="W25:X27"/>
    <mergeCell ref="AS46:AU48"/>
    <mergeCell ref="M55:S56"/>
    <mergeCell ref="D55:L56"/>
    <mergeCell ref="D49:E51"/>
    <mergeCell ref="D52:E54"/>
    <mergeCell ref="D46:E48"/>
    <mergeCell ref="T55:AO56"/>
    <mergeCell ref="F52:O54"/>
    <mergeCell ref="P46:Q48"/>
    <mergeCell ref="P49:Q51"/>
    <mergeCell ref="AB52:AB54"/>
    <mergeCell ref="AB49:AB51"/>
    <mergeCell ref="AB46:AB48"/>
    <mergeCell ref="AC52:AI54"/>
    <mergeCell ref="AC49:AI51"/>
    <mergeCell ref="AC46:AI48"/>
    <mergeCell ref="U52:AA54"/>
    <mergeCell ref="U49:AA51"/>
    <mergeCell ref="U46:AA48"/>
    <mergeCell ref="F46:O48"/>
    <mergeCell ref="Y18:AA18"/>
    <mergeCell ref="D37:E39"/>
    <mergeCell ref="D43:E45"/>
    <mergeCell ref="D40:E42"/>
    <mergeCell ref="F25:J27"/>
    <mergeCell ref="F30:J30"/>
    <mergeCell ref="AJ52:AN54"/>
    <mergeCell ref="K23:T24"/>
    <mergeCell ref="P35:Q36"/>
    <mergeCell ref="R35:S36"/>
    <mergeCell ref="R37:S39"/>
    <mergeCell ref="F37:O39"/>
    <mergeCell ref="AJ37:AN39"/>
    <mergeCell ref="P40:Q42"/>
    <mergeCell ref="D33:L33"/>
    <mergeCell ref="AC43:AI45"/>
    <mergeCell ref="R49:S51"/>
    <mergeCell ref="R46:S48"/>
    <mergeCell ref="R43:S45"/>
    <mergeCell ref="R40:S42"/>
    <mergeCell ref="AB37:AB39"/>
    <mergeCell ref="AC37:AI39"/>
    <mergeCell ref="AB40:AB42"/>
    <mergeCell ref="P37:Q39"/>
  </mergeCells>
  <phoneticPr fontId="17"/>
  <dataValidations count="1">
    <dataValidation allowBlank="1" sqref="P37:S54" xr:uid="{F795E2FC-4DDE-41CB-A118-156361C9BA42}"/>
  </dataValidations>
  <pageMargins left="0.31496062992125984" right="0.31496062992125984" top="0.15748031496062992" bottom="0.19685039370078741" header="0.31496062992125984" footer="0.31496062992125984"/>
  <pageSetup paperSize="9" scale="95" fitToWidth="0" fitToHeight="0" orientation="portrait" r:id="rId1"/>
  <colBreaks count="1" manualBreakCount="1">
    <brk id="41" max="65" man="1"/>
  </colBreaks>
  <ignoredErrors>
    <ignoredError sqref="F37 F40 F43 F46 F49 F52 M10 O10 Q10 W10 Y10 AA10 AC10 AE10 K15 K17 AB16 Q21 S21 U21 W21 AE21 AG21 AI21 AB23 K23 K25 M25 O25 Q25 S25 U25 W25 U37:AA54 AJ37:AN54 P37:Q39 Q52 P53:Q54 Q49 P50:Q51 Q46 P47:Q48 Q43 P44:Q45 Q40 P41:Q42 P40 P43 P46 P49 P52 S37 R38:S39 R37 R40:S54 U23 AI23 K30 AA30 AC37:AI54"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AR75"/>
  <sheetViews>
    <sheetView showGridLines="0" view="pageBreakPreview" zoomScaleNormal="100" zoomScaleSheetLayoutView="100" workbookViewId="0">
      <selection activeCell="AE1" sqref="AE1:AM2"/>
    </sheetView>
  </sheetViews>
  <sheetFormatPr defaultRowHeight="13.5"/>
  <cols>
    <col min="1" max="1" width="0.625" style="1" customWidth="1"/>
    <col min="2" max="2" width="2.5" style="1" customWidth="1"/>
    <col min="3" max="3" width="3.375" style="1" customWidth="1"/>
    <col min="4" max="10" width="2.5" style="1" customWidth="1"/>
    <col min="11" max="33" width="3" style="1" customWidth="1"/>
    <col min="34" max="34" width="3.5" style="1" customWidth="1"/>
    <col min="35" max="38" width="3" style="1" customWidth="1"/>
    <col min="39" max="39" width="2.625" style="1" customWidth="1"/>
    <col min="40" max="40" width="1.25" style="1" customWidth="1"/>
    <col min="41" max="16384" width="9" style="1"/>
  </cols>
  <sheetData>
    <row r="1" spans="1:44" ht="1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476" t="s">
        <v>10</v>
      </c>
      <c r="AF1" s="476"/>
      <c r="AG1" s="476"/>
      <c r="AH1" s="476"/>
      <c r="AI1" s="476"/>
      <c r="AJ1" s="476"/>
      <c r="AK1" s="476"/>
      <c r="AL1" s="476"/>
      <c r="AM1" s="476"/>
    </row>
    <row r="2" spans="1:44" ht="1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476"/>
      <c r="AF2" s="476"/>
      <c r="AG2" s="476"/>
      <c r="AH2" s="476"/>
      <c r="AI2" s="476"/>
      <c r="AJ2" s="476"/>
      <c r="AK2" s="476"/>
      <c r="AL2" s="476"/>
      <c r="AM2" s="476"/>
    </row>
    <row r="3" spans="1:44" ht="15" customHeight="1">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8"/>
      <c r="AF3" s="8"/>
      <c r="AG3" s="8"/>
      <c r="AH3" s="8"/>
      <c r="AI3" s="8"/>
      <c r="AJ3" s="8"/>
      <c r="AK3" s="8"/>
      <c r="AL3" s="8"/>
      <c r="AM3" s="8"/>
    </row>
    <row r="4" spans="1:44" ht="8.2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4" ht="6" customHeight="1">
      <c r="A5" s="7"/>
      <c r="B5" s="467" t="s">
        <v>26</v>
      </c>
      <c r="C5" s="468"/>
      <c r="D5" s="468"/>
      <c r="E5" s="468"/>
      <c r="F5" s="468"/>
      <c r="G5" s="468"/>
      <c r="H5" s="468"/>
      <c r="I5" s="468"/>
      <c r="J5" s="469"/>
      <c r="K5" s="9"/>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1"/>
      <c r="AN5" s="493"/>
      <c r="AO5" s="494"/>
      <c r="AP5" s="494"/>
      <c r="AQ5" s="494"/>
      <c r="AR5" s="494"/>
    </row>
    <row r="6" spans="1:44" ht="22.5" customHeight="1">
      <c r="A6" s="7"/>
      <c r="B6" s="470"/>
      <c r="C6" s="471"/>
      <c r="D6" s="471"/>
      <c r="E6" s="471"/>
      <c r="F6" s="471"/>
      <c r="G6" s="471"/>
      <c r="H6" s="471"/>
      <c r="I6" s="471"/>
      <c r="J6" s="472"/>
      <c r="K6" s="12"/>
      <c r="L6" s="99" t="s">
        <v>62</v>
      </c>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4"/>
      <c r="AN6" s="493"/>
      <c r="AO6" s="494"/>
      <c r="AP6" s="494"/>
      <c r="AQ6" s="494"/>
      <c r="AR6" s="494"/>
    </row>
    <row r="7" spans="1:44" ht="6" customHeight="1">
      <c r="A7" s="7"/>
      <c r="B7" s="470"/>
      <c r="C7" s="471"/>
      <c r="D7" s="471"/>
      <c r="E7" s="471"/>
      <c r="F7" s="471"/>
      <c r="G7" s="471"/>
      <c r="H7" s="471"/>
      <c r="I7" s="471"/>
      <c r="J7" s="472"/>
      <c r="K7" s="12"/>
      <c r="L7" s="15"/>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4"/>
      <c r="AN7" s="493"/>
      <c r="AO7" s="494"/>
      <c r="AP7" s="494"/>
      <c r="AQ7" s="494"/>
      <c r="AR7" s="494"/>
    </row>
    <row r="8" spans="1:44" ht="20.25" customHeight="1">
      <c r="A8" s="7"/>
      <c r="B8" s="470"/>
      <c r="C8" s="471"/>
      <c r="D8" s="471"/>
      <c r="E8" s="471"/>
      <c r="F8" s="471"/>
      <c r="G8" s="471"/>
      <c r="H8" s="471"/>
      <c r="I8" s="471"/>
      <c r="J8" s="472"/>
      <c r="K8" s="16"/>
      <c r="L8" s="104" t="s">
        <v>96</v>
      </c>
      <c r="M8" s="17"/>
      <c r="N8" s="13"/>
      <c r="O8" s="13"/>
      <c r="P8" s="13"/>
      <c r="Q8" s="13"/>
      <c r="R8" s="13"/>
      <c r="S8" s="13"/>
      <c r="T8" s="13"/>
      <c r="U8" s="13"/>
      <c r="V8" s="13"/>
      <c r="W8" s="13"/>
      <c r="X8" s="13"/>
      <c r="Y8" s="13"/>
      <c r="Z8" s="13"/>
      <c r="AA8" s="13"/>
      <c r="AB8" s="13"/>
      <c r="AC8" s="13"/>
      <c r="AD8" s="13"/>
      <c r="AE8" s="13"/>
      <c r="AF8" s="13"/>
      <c r="AG8" s="13"/>
      <c r="AH8" s="13"/>
      <c r="AI8" s="13"/>
      <c r="AJ8" s="13"/>
      <c r="AK8" s="13"/>
      <c r="AL8" s="13"/>
      <c r="AM8" s="14"/>
      <c r="AN8" s="493"/>
      <c r="AO8" s="494"/>
      <c r="AP8" s="494"/>
      <c r="AQ8" s="494"/>
      <c r="AR8" s="494"/>
    </row>
    <row r="9" spans="1:44" ht="20.25" customHeight="1">
      <c r="A9" s="7"/>
      <c r="B9" s="470"/>
      <c r="C9" s="471"/>
      <c r="D9" s="471"/>
      <c r="E9" s="471"/>
      <c r="F9" s="471"/>
      <c r="G9" s="471"/>
      <c r="H9" s="471"/>
      <c r="I9" s="471"/>
      <c r="J9" s="472"/>
      <c r="K9" s="16"/>
      <c r="L9" s="104" t="s">
        <v>97</v>
      </c>
      <c r="M9" s="17"/>
      <c r="N9" s="13"/>
      <c r="O9" s="13"/>
      <c r="P9" s="13"/>
      <c r="Q9" s="13"/>
      <c r="R9" s="13"/>
      <c r="S9" s="13"/>
      <c r="T9" s="13"/>
      <c r="U9" s="13"/>
      <c r="V9" s="13"/>
      <c r="W9" s="13"/>
      <c r="X9" s="13"/>
      <c r="Y9" s="13"/>
      <c r="Z9" s="13"/>
      <c r="AA9" s="13"/>
      <c r="AB9" s="13"/>
      <c r="AC9" s="13"/>
      <c r="AD9" s="13"/>
      <c r="AE9" s="13"/>
      <c r="AF9" s="13"/>
      <c r="AG9" s="13"/>
      <c r="AH9" s="13"/>
      <c r="AI9" s="13"/>
      <c r="AJ9" s="13"/>
      <c r="AK9" s="13"/>
      <c r="AL9" s="13"/>
      <c r="AM9" s="14"/>
      <c r="AN9" s="493"/>
      <c r="AO9" s="494"/>
      <c r="AP9" s="494"/>
      <c r="AQ9" s="494"/>
      <c r="AR9" s="494"/>
    </row>
    <row r="10" spans="1:44" ht="6" customHeight="1">
      <c r="A10" s="7"/>
      <c r="B10" s="470"/>
      <c r="C10" s="471"/>
      <c r="D10" s="471"/>
      <c r="E10" s="471"/>
      <c r="F10" s="471"/>
      <c r="G10" s="471"/>
      <c r="H10" s="471"/>
      <c r="I10" s="471"/>
      <c r="J10" s="472"/>
      <c r="K10" s="16"/>
      <c r="L10" s="104"/>
      <c r="M10" s="17"/>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4"/>
      <c r="AN10" s="493"/>
      <c r="AO10" s="494"/>
      <c r="AP10" s="494"/>
      <c r="AQ10" s="494"/>
      <c r="AR10" s="494"/>
    </row>
    <row r="11" spans="1:44" ht="20.25" customHeight="1">
      <c r="A11" s="7"/>
      <c r="B11" s="470"/>
      <c r="C11" s="471"/>
      <c r="D11" s="471"/>
      <c r="E11" s="471"/>
      <c r="F11" s="471"/>
      <c r="G11" s="471"/>
      <c r="H11" s="471"/>
      <c r="I11" s="471"/>
      <c r="J11" s="472"/>
      <c r="K11" s="12"/>
      <c r="L11" s="105" t="s">
        <v>75</v>
      </c>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4"/>
      <c r="AN11" s="493"/>
      <c r="AO11" s="494"/>
      <c r="AP11" s="494"/>
      <c r="AQ11" s="494"/>
      <c r="AR11" s="494"/>
    </row>
    <row r="12" spans="1:44" ht="20.25" customHeight="1">
      <c r="A12" s="7"/>
      <c r="B12" s="470"/>
      <c r="C12" s="471"/>
      <c r="D12" s="471"/>
      <c r="E12" s="471"/>
      <c r="F12" s="471"/>
      <c r="G12" s="471"/>
      <c r="H12" s="471"/>
      <c r="I12" s="471"/>
      <c r="J12" s="472"/>
      <c r="K12" s="12"/>
      <c r="L12" s="105" t="s">
        <v>61</v>
      </c>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4"/>
      <c r="AN12" s="493"/>
      <c r="AO12" s="494"/>
      <c r="AP12" s="494"/>
      <c r="AQ12" s="494"/>
      <c r="AR12" s="494"/>
    </row>
    <row r="13" spans="1:44" ht="7.5" customHeight="1">
      <c r="A13" s="7"/>
      <c r="B13" s="473"/>
      <c r="C13" s="474"/>
      <c r="D13" s="474"/>
      <c r="E13" s="474"/>
      <c r="F13" s="474"/>
      <c r="G13" s="474"/>
      <c r="H13" s="474"/>
      <c r="I13" s="474"/>
      <c r="J13" s="475"/>
      <c r="K13" s="18"/>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20"/>
      <c r="AN13" s="493"/>
      <c r="AO13" s="494"/>
      <c r="AP13" s="494"/>
      <c r="AQ13" s="494"/>
      <c r="AR13" s="494"/>
    </row>
    <row r="14" spans="1:44" ht="7.5" customHeight="1">
      <c r="A14" s="7"/>
      <c r="B14" s="477" t="s">
        <v>82</v>
      </c>
      <c r="C14" s="478"/>
      <c r="D14" s="478"/>
      <c r="E14" s="478"/>
      <c r="F14" s="478"/>
      <c r="G14" s="478"/>
      <c r="H14" s="478"/>
      <c r="I14" s="478"/>
      <c r="J14" s="479"/>
      <c r="K14" s="21" t="s">
        <v>67</v>
      </c>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3"/>
      <c r="AN14" s="493"/>
      <c r="AO14" s="3"/>
      <c r="AP14" s="3"/>
      <c r="AQ14" s="3"/>
      <c r="AR14" s="3"/>
    </row>
    <row r="15" spans="1:44" ht="28.5" customHeight="1">
      <c r="A15" s="7"/>
      <c r="B15" s="470"/>
      <c r="C15" s="471"/>
      <c r="D15" s="471"/>
      <c r="E15" s="471"/>
      <c r="F15" s="471"/>
      <c r="G15" s="471"/>
      <c r="H15" s="471"/>
      <c r="I15" s="471"/>
      <c r="J15" s="472"/>
      <c r="K15" s="24"/>
      <c r="L15" s="100" t="s">
        <v>117</v>
      </c>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5"/>
      <c r="AN15" s="493"/>
      <c r="AO15" s="4"/>
      <c r="AP15" s="4"/>
      <c r="AQ15" s="4"/>
      <c r="AR15" s="4"/>
    </row>
    <row r="16" spans="1:44" ht="7.5" customHeight="1">
      <c r="A16" s="7"/>
      <c r="B16" s="473"/>
      <c r="C16" s="474"/>
      <c r="D16" s="474"/>
      <c r="E16" s="474"/>
      <c r="F16" s="474"/>
      <c r="G16" s="474"/>
      <c r="H16" s="474"/>
      <c r="I16" s="474"/>
      <c r="J16" s="475"/>
      <c r="K16" s="26"/>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8"/>
      <c r="AN16" s="493"/>
      <c r="AO16" s="3"/>
      <c r="AP16" s="3"/>
      <c r="AQ16" s="3"/>
      <c r="AR16" s="3"/>
    </row>
    <row r="17" spans="1:44" ht="7.5" customHeight="1">
      <c r="A17" s="7"/>
      <c r="B17" s="480" t="s">
        <v>83</v>
      </c>
      <c r="C17" s="481"/>
      <c r="D17" s="481"/>
      <c r="E17" s="481"/>
      <c r="F17" s="481"/>
      <c r="G17" s="481"/>
      <c r="H17" s="481"/>
      <c r="I17" s="481"/>
      <c r="J17" s="482"/>
      <c r="K17" s="29" t="s">
        <v>68</v>
      </c>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1"/>
      <c r="AN17" s="492"/>
      <c r="AO17" s="495"/>
      <c r="AP17" s="495"/>
      <c r="AQ17" s="495"/>
      <c r="AR17" s="495"/>
    </row>
    <row r="18" spans="1:44" ht="22.5" customHeight="1">
      <c r="A18" s="7"/>
      <c r="B18" s="483"/>
      <c r="C18" s="484"/>
      <c r="D18" s="484"/>
      <c r="E18" s="484"/>
      <c r="F18" s="484"/>
      <c r="G18" s="484"/>
      <c r="H18" s="484"/>
      <c r="I18" s="484"/>
      <c r="J18" s="485"/>
      <c r="K18" s="32"/>
      <c r="L18" s="100" t="s">
        <v>88</v>
      </c>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4"/>
      <c r="AN18" s="492"/>
      <c r="AO18" s="495"/>
      <c r="AP18" s="495"/>
      <c r="AQ18" s="495"/>
      <c r="AR18" s="495"/>
    </row>
    <row r="19" spans="1:44" ht="6" customHeight="1">
      <c r="A19" s="7"/>
      <c r="B19" s="483"/>
      <c r="C19" s="484"/>
      <c r="D19" s="484"/>
      <c r="E19" s="484"/>
      <c r="F19" s="484"/>
      <c r="G19" s="484"/>
      <c r="H19" s="484"/>
      <c r="I19" s="484"/>
      <c r="J19" s="485"/>
      <c r="K19" s="32"/>
      <c r="L19" s="35"/>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4"/>
      <c r="AN19" s="492"/>
      <c r="AO19" s="495"/>
      <c r="AP19" s="495"/>
      <c r="AQ19" s="495"/>
      <c r="AR19" s="495"/>
    </row>
    <row r="20" spans="1:44" ht="20.25" customHeight="1">
      <c r="A20" s="7"/>
      <c r="B20" s="483"/>
      <c r="C20" s="484"/>
      <c r="D20" s="484"/>
      <c r="E20" s="484"/>
      <c r="F20" s="484"/>
      <c r="G20" s="484"/>
      <c r="H20" s="484"/>
      <c r="I20" s="484"/>
      <c r="J20" s="485"/>
      <c r="K20" s="32"/>
      <c r="L20" s="106" t="s">
        <v>125</v>
      </c>
      <c r="M20" s="33"/>
      <c r="N20" s="33"/>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4"/>
      <c r="AN20" s="492"/>
      <c r="AO20" s="495"/>
      <c r="AP20" s="495"/>
      <c r="AQ20" s="495"/>
      <c r="AR20" s="495"/>
    </row>
    <row r="21" spans="1:44" ht="6" customHeight="1">
      <c r="A21" s="7"/>
      <c r="B21" s="483"/>
      <c r="C21" s="484"/>
      <c r="D21" s="484"/>
      <c r="E21" s="484"/>
      <c r="F21" s="484"/>
      <c r="G21" s="484"/>
      <c r="H21" s="484"/>
      <c r="I21" s="484"/>
      <c r="J21" s="485"/>
      <c r="K21" s="32"/>
      <c r="L21" s="46"/>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4"/>
      <c r="AN21" s="492"/>
      <c r="AO21" s="495"/>
      <c r="AP21" s="495"/>
      <c r="AQ21" s="495"/>
      <c r="AR21" s="495"/>
    </row>
    <row r="22" spans="1:44" ht="20.25" customHeight="1">
      <c r="A22" s="7"/>
      <c r="B22" s="483"/>
      <c r="C22" s="484"/>
      <c r="D22" s="484"/>
      <c r="E22" s="484"/>
      <c r="F22" s="484"/>
      <c r="G22" s="484"/>
      <c r="H22" s="484"/>
      <c r="I22" s="484"/>
      <c r="J22" s="485"/>
      <c r="K22" s="32"/>
      <c r="L22" s="46" t="s">
        <v>104</v>
      </c>
      <c r="M22" s="33"/>
      <c r="N22" s="33"/>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4"/>
      <c r="AN22" s="492"/>
      <c r="AO22" s="495"/>
      <c r="AP22" s="495"/>
      <c r="AQ22" s="495"/>
      <c r="AR22" s="495"/>
    </row>
    <row r="23" spans="1:44" ht="20.25" customHeight="1">
      <c r="A23" s="7"/>
      <c r="B23" s="483"/>
      <c r="C23" s="484"/>
      <c r="D23" s="484"/>
      <c r="E23" s="484"/>
      <c r="F23" s="484"/>
      <c r="G23" s="484"/>
      <c r="H23" s="484"/>
      <c r="I23" s="484"/>
      <c r="J23" s="485"/>
      <c r="K23" s="32"/>
      <c r="L23" s="46" t="s">
        <v>102</v>
      </c>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4"/>
      <c r="AN23" s="492"/>
      <c r="AO23" s="495"/>
      <c r="AP23" s="495"/>
      <c r="AQ23" s="495"/>
      <c r="AR23" s="495"/>
    </row>
    <row r="24" spans="1:44" ht="7.5" customHeight="1">
      <c r="A24" s="7"/>
      <c r="B24" s="486"/>
      <c r="C24" s="487"/>
      <c r="D24" s="487"/>
      <c r="E24" s="487"/>
      <c r="F24" s="487"/>
      <c r="G24" s="487"/>
      <c r="H24" s="487"/>
      <c r="I24" s="487"/>
      <c r="J24" s="488"/>
      <c r="K24" s="36"/>
      <c r="L24" s="37" t="s">
        <v>45</v>
      </c>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9"/>
      <c r="AN24" s="492"/>
      <c r="AO24" s="495"/>
      <c r="AP24" s="495"/>
      <c r="AQ24" s="495"/>
      <c r="AR24" s="495"/>
    </row>
    <row r="25" spans="1:44" ht="7.5" customHeight="1">
      <c r="A25" s="7"/>
      <c r="B25" s="477" t="s">
        <v>100</v>
      </c>
      <c r="C25" s="478"/>
      <c r="D25" s="478"/>
      <c r="E25" s="478"/>
      <c r="F25" s="478"/>
      <c r="G25" s="478"/>
      <c r="H25" s="478"/>
      <c r="I25" s="478"/>
      <c r="J25" s="479"/>
      <c r="K25" s="40" t="s">
        <v>69</v>
      </c>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1"/>
      <c r="AN25" s="493"/>
      <c r="AO25" s="5"/>
      <c r="AP25" s="5"/>
      <c r="AQ25" s="5"/>
      <c r="AR25" s="5"/>
    </row>
    <row r="26" spans="1:44" ht="22.5" customHeight="1">
      <c r="A26" s="7"/>
      <c r="B26" s="470"/>
      <c r="C26" s="471"/>
      <c r="D26" s="471"/>
      <c r="E26" s="471"/>
      <c r="F26" s="471"/>
      <c r="G26" s="471"/>
      <c r="H26" s="471"/>
      <c r="I26" s="471"/>
      <c r="J26" s="472"/>
      <c r="K26" s="32"/>
      <c r="L26" s="101" t="s">
        <v>46</v>
      </c>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4"/>
      <c r="AN26" s="493"/>
      <c r="AO26" s="5"/>
      <c r="AP26" s="5"/>
      <c r="AQ26" s="5"/>
      <c r="AR26" s="5"/>
    </row>
    <row r="27" spans="1:44" ht="6" customHeight="1">
      <c r="A27" s="7"/>
      <c r="B27" s="470"/>
      <c r="C27" s="471"/>
      <c r="D27" s="471"/>
      <c r="E27" s="471"/>
      <c r="F27" s="471"/>
      <c r="G27" s="471"/>
      <c r="H27" s="471"/>
      <c r="I27" s="471"/>
      <c r="J27" s="472"/>
      <c r="K27" s="32"/>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4"/>
      <c r="AN27" s="493"/>
      <c r="AO27" s="5"/>
      <c r="AP27" s="5"/>
      <c r="AQ27" s="5"/>
      <c r="AR27" s="5"/>
    </row>
    <row r="28" spans="1:44" ht="20.25" customHeight="1">
      <c r="A28" s="7"/>
      <c r="B28" s="470"/>
      <c r="C28" s="471"/>
      <c r="D28" s="471"/>
      <c r="E28" s="471"/>
      <c r="F28" s="471"/>
      <c r="G28" s="471"/>
      <c r="H28" s="471"/>
      <c r="I28" s="471"/>
      <c r="J28" s="472"/>
      <c r="K28" s="32"/>
      <c r="L28" s="46" t="s">
        <v>74</v>
      </c>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4"/>
      <c r="AN28" s="493"/>
      <c r="AO28" s="5"/>
      <c r="AP28" s="5"/>
      <c r="AQ28" s="5"/>
      <c r="AR28" s="5"/>
    </row>
    <row r="29" spans="1:44" ht="20.25" customHeight="1">
      <c r="A29" s="7"/>
      <c r="B29" s="470"/>
      <c r="C29" s="471"/>
      <c r="D29" s="471"/>
      <c r="E29" s="471"/>
      <c r="F29" s="471"/>
      <c r="G29" s="471"/>
      <c r="H29" s="471"/>
      <c r="I29" s="471"/>
      <c r="J29" s="472"/>
      <c r="K29" s="32"/>
      <c r="L29" s="46" t="s">
        <v>54</v>
      </c>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4"/>
      <c r="AN29" s="493"/>
      <c r="AO29" s="5"/>
      <c r="AP29" s="5"/>
      <c r="AQ29" s="5"/>
      <c r="AR29" s="5"/>
    </row>
    <row r="30" spans="1:44" ht="6" customHeight="1">
      <c r="A30" s="7"/>
      <c r="B30" s="470"/>
      <c r="C30" s="471"/>
      <c r="D30" s="471"/>
      <c r="E30" s="471"/>
      <c r="F30" s="471"/>
      <c r="G30" s="471"/>
      <c r="H30" s="471"/>
      <c r="I30" s="471"/>
      <c r="J30" s="472"/>
      <c r="K30" s="32"/>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4"/>
      <c r="AN30" s="493"/>
      <c r="AO30" s="5"/>
      <c r="AP30" s="5"/>
      <c r="AQ30" s="5"/>
      <c r="AR30" s="5"/>
    </row>
    <row r="31" spans="1:44" ht="20.25" customHeight="1">
      <c r="A31" s="7"/>
      <c r="B31" s="470"/>
      <c r="C31" s="471"/>
      <c r="D31" s="471"/>
      <c r="E31" s="471"/>
      <c r="F31" s="471"/>
      <c r="G31" s="471"/>
      <c r="H31" s="471"/>
      <c r="I31" s="471"/>
      <c r="J31" s="472"/>
      <c r="K31" s="32"/>
      <c r="L31" s="45" t="s">
        <v>80</v>
      </c>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4"/>
      <c r="AN31" s="493"/>
      <c r="AO31" s="5"/>
      <c r="AP31" s="5"/>
      <c r="AQ31" s="5"/>
      <c r="AR31" s="5"/>
    </row>
    <row r="32" spans="1:44" ht="6" customHeight="1">
      <c r="A32" s="7"/>
      <c r="B32" s="470"/>
      <c r="C32" s="471"/>
      <c r="D32" s="471"/>
      <c r="E32" s="471"/>
      <c r="F32" s="471"/>
      <c r="G32" s="471"/>
      <c r="H32" s="471"/>
      <c r="I32" s="471"/>
      <c r="J32" s="472"/>
      <c r="K32" s="32"/>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4"/>
      <c r="AN32" s="493"/>
      <c r="AO32" s="5"/>
      <c r="AP32" s="5"/>
      <c r="AQ32" s="5"/>
      <c r="AR32" s="5"/>
    </row>
    <row r="33" spans="1:44" ht="20.25" customHeight="1">
      <c r="A33" s="7"/>
      <c r="B33" s="470"/>
      <c r="C33" s="471"/>
      <c r="D33" s="471"/>
      <c r="E33" s="471"/>
      <c r="F33" s="471"/>
      <c r="G33" s="471"/>
      <c r="H33" s="471"/>
      <c r="I33" s="471"/>
      <c r="J33" s="472"/>
      <c r="K33" s="32"/>
      <c r="L33" s="46" t="s">
        <v>115</v>
      </c>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34"/>
      <c r="AN33" s="493"/>
      <c r="AO33" s="5"/>
      <c r="AP33" s="5"/>
      <c r="AQ33" s="5"/>
      <c r="AR33" s="5"/>
    </row>
    <row r="34" spans="1:44" ht="7.5" customHeight="1">
      <c r="A34" s="7"/>
      <c r="B34" s="470"/>
      <c r="C34" s="471"/>
      <c r="D34" s="471"/>
      <c r="E34" s="471"/>
      <c r="F34" s="471"/>
      <c r="G34" s="471"/>
      <c r="H34" s="471"/>
      <c r="I34" s="471"/>
      <c r="J34" s="472"/>
      <c r="K34" s="32"/>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4"/>
      <c r="AN34" s="493"/>
      <c r="AO34" s="5"/>
      <c r="AP34" s="5"/>
      <c r="AQ34" s="5"/>
      <c r="AR34" s="5"/>
    </row>
    <row r="35" spans="1:44" ht="7.5" customHeight="1">
      <c r="A35" s="7"/>
      <c r="B35" s="477" t="s">
        <v>5</v>
      </c>
      <c r="C35" s="478"/>
      <c r="D35" s="478"/>
      <c r="E35" s="478"/>
      <c r="F35" s="478"/>
      <c r="G35" s="478"/>
      <c r="H35" s="478"/>
      <c r="I35" s="478"/>
      <c r="J35" s="479"/>
      <c r="K35" s="29"/>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1"/>
      <c r="AN35" s="493"/>
      <c r="AO35" s="498"/>
      <c r="AP35" s="498"/>
      <c r="AQ35" s="498"/>
      <c r="AR35" s="498"/>
    </row>
    <row r="36" spans="1:44" ht="22.5" customHeight="1">
      <c r="A36" s="7"/>
      <c r="B36" s="470"/>
      <c r="C36" s="471"/>
      <c r="D36" s="471"/>
      <c r="E36" s="471"/>
      <c r="F36" s="471"/>
      <c r="G36" s="471"/>
      <c r="H36" s="471"/>
      <c r="I36" s="471"/>
      <c r="J36" s="472"/>
      <c r="K36" s="32"/>
      <c r="L36" s="46" t="s">
        <v>65</v>
      </c>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4"/>
      <c r="AN36" s="493"/>
      <c r="AO36" s="498"/>
      <c r="AP36" s="498"/>
      <c r="AQ36" s="498"/>
      <c r="AR36" s="498"/>
    </row>
    <row r="37" spans="1:44" ht="6" customHeight="1">
      <c r="A37" s="7"/>
      <c r="B37" s="470"/>
      <c r="C37" s="471"/>
      <c r="D37" s="471"/>
      <c r="E37" s="471"/>
      <c r="F37" s="471"/>
      <c r="G37" s="471"/>
      <c r="H37" s="471"/>
      <c r="I37" s="471"/>
      <c r="J37" s="472"/>
      <c r="K37" s="32"/>
      <c r="L37" s="41"/>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4"/>
      <c r="AN37" s="493"/>
      <c r="AO37" s="498"/>
      <c r="AP37" s="498"/>
      <c r="AQ37" s="498"/>
      <c r="AR37" s="498"/>
    </row>
    <row r="38" spans="1:44" ht="22.5" customHeight="1">
      <c r="A38" s="7"/>
      <c r="B38" s="470"/>
      <c r="C38" s="471"/>
      <c r="D38" s="471"/>
      <c r="E38" s="471"/>
      <c r="F38" s="471"/>
      <c r="G38" s="471"/>
      <c r="H38" s="471"/>
      <c r="I38" s="471"/>
      <c r="J38" s="472"/>
      <c r="K38" s="32"/>
      <c r="L38" s="100" t="s">
        <v>47</v>
      </c>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4"/>
      <c r="AN38" s="493"/>
      <c r="AO38" s="498"/>
      <c r="AP38" s="498"/>
      <c r="AQ38" s="498"/>
      <c r="AR38" s="498"/>
    </row>
    <row r="39" spans="1:44" ht="6" customHeight="1">
      <c r="A39" s="7"/>
      <c r="B39" s="470"/>
      <c r="C39" s="471"/>
      <c r="D39" s="471"/>
      <c r="E39" s="471"/>
      <c r="F39" s="471"/>
      <c r="G39" s="471"/>
      <c r="H39" s="471"/>
      <c r="I39" s="471"/>
      <c r="J39" s="472"/>
      <c r="K39" s="32"/>
      <c r="L39" s="102"/>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4"/>
      <c r="AN39" s="493"/>
      <c r="AO39" s="498"/>
      <c r="AP39" s="498"/>
      <c r="AQ39" s="498"/>
      <c r="AR39" s="498"/>
    </row>
    <row r="40" spans="1:44" ht="22.5" customHeight="1">
      <c r="A40" s="7"/>
      <c r="B40" s="470"/>
      <c r="C40" s="471"/>
      <c r="D40" s="471"/>
      <c r="E40" s="471"/>
      <c r="F40" s="471"/>
      <c r="G40" s="471"/>
      <c r="H40" s="471"/>
      <c r="I40" s="471"/>
      <c r="J40" s="472"/>
      <c r="K40" s="32"/>
      <c r="L40" s="100" t="s">
        <v>48</v>
      </c>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4"/>
      <c r="AN40" s="493"/>
      <c r="AO40" s="498"/>
      <c r="AP40" s="498"/>
      <c r="AQ40" s="498"/>
      <c r="AR40" s="498"/>
    </row>
    <row r="41" spans="1:44" ht="20.25" customHeight="1">
      <c r="A41" s="7"/>
      <c r="B41" s="470"/>
      <c r="C41" s="471"/>
      <c r="D41" s="471"/>
      <c r="E41" s="471"/>
      <c r="F41" s="471"/>
      <c r="G41" s="471"/>
      <c r="H41" s="471"/>
      <c r="I41" s="471"/>
      <c r="J41" s="472"/>
      <c r="K41" s="32"/>
      <c r="L41" s="46" t="s">
        <v>87</v>
      </c>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4"/>
      <c r="AN41" s="493"/>
      <c r="AO41" s="498"/>
      <c r="AP41" s="498"/>
      <c r="AQ41" s="498"/>
      <c r="AR41" s="498"/>
    </row>
    <row r="42" spans="1:44" ht="3" customHeight="1">
      <c r="A42" s="7"/>
      <c r="B42" s="470"/>
      <c r="C42" s="471"/>
      <c r="D42" s="471"/>
      <c r="E42" s="471"/>
      <c r="F42" s="471"/>
      <c r="G42" s="471"/>
      <c r="H42" s="471"/>
      <c r="I42" s="471"/>
      <c r="J42" s="472"/>
      <c r="K42" s="32"/>
      <c r="L42" s="46"/>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4"/>
      <c r="AN42" s="493"/>
      <c r="AO42" s="498"/>
      <c r="AP42" s="498"/>
      <c r="AQ42" s="498"/>
      <c r="AR42" s="498"/>
    </row>
    <row r="43" spans="1:44" ht="20.25" customHeight="1">
      <c r="A43" s="7"/>
      <c r="B43" s="470"/>
      <c r="C43" s="471"/>
      <c r="D43" s="471"/>
      <c r="E43" s="471"/>
      <c r="F43" s="471"/>
      <c r="G43" s="471"/>
      <c r="H43" s="471"/>
      <c r="I43" s="471"/>
      <c r="J43" s="472"/>
      <c r="K43" s="32"/>
      <c r="L43" s="46" t="s">
        <v>94</v>
      </c>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4"/>
      <c r="AN43" s="493"/>
      <c r="AO43" s="498"/>
      <c r="AP43" s="498"/>
      <c r="AQ43" s="498"/>
      <c r="AR43" s="498"/>
    </row>
    <row r="44" spans="1:44" ht="20.25" customHeight="1">
      <c r="A44" s="7"/>
      <c r="B44" s="470"/>
      <c r="C44" s="471"/>
      <c r="D44" s="471"/>
      <c r="E44" s="471"/>
      <c r="F44" s="471"/>
      <c r="G44" s="471"/>
      <c r="H44" s="471"/>
      <c r="I44" s="471"/>
      <c r="J44" s="472"/>
      <c r="K44" s="32"/>
      <c r="L44" s="46" t="s">
        <v>93</v>
      </c>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4"/>
      <c r="AN44" s="493"/>
      <c r="AO44" s="498"/>
      <c r="AP44" s="498"/>
      <c r="AQ44" s="498"/>
      <c r="AR44" s="498"/>
    </row>
    <row r="45" spans="1:44" ht="3" customHeight="1">
      <c r="A45" s="7"/>
      <c r="B45" s="470"/>
      <c r="C45" s="471"/>
      <c r="D45" s="471"/>
      <c r="E45" s="471"/>
      <c r="F45" s="471"/>
      <c r="G45" s="471"/>
      <c r="H45" s="471"/>
      <c r="I45" s="471"/>
      <c r="J45" s="472"/>
      <c r="K45" s="32"/>
      <c r="L45" s="46"/>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4"/>
      <c r="AN45" s="493"/>
      <c r="AO45" s="498"/>
      <c r="AP45" s="498"/>
      <c r="AQ45" s="498"/>
      <c r="AR45" s="498"/>
    </row>
    <row r="46" spans="1:44" ht="20.25" customHeight="1">
      <c r="A46" s="7"/>
      <c r="B46" s="470"/>
      <c r="C46" s="471"/>
      <c r="D46" s="471"/>
      <c r="E46" s="471"/>
      <c r="F46" s="471"/>
      <c r="G46" s="471"/>
      <c r="H46" s="471"/>
      <c r="I46" s="471"/>
      <c r="J46" s="472"/>
      <c r="K46" s="32"/>
      <c r="L46" s="46" t="s">
        <v>101</v>
      </c>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4"/>
      <c r="AN46" s="493"/>
      <c r="AO46" s="498"/>
      <c r="AP46" s="498"/>
      <c r="AQ46" s="498"/>
      <c r="AR46" s="498"/>
    </row>
    <row r="47" spans="1:44" ht="7.5" customHeight="1">
      <c r="A47" s="7"/>
      <c r="B47" s="473"/>
      <c r="C47" s="474"/>
      <c r="D47" s="474"/>
      <c r="E47" s="474"/>
      <c r="F47" s="474"/>
      <c r="G47" s="474"/>
      <c r="H47" s="474"/>
      <c r="I47" s="474"/>
      <c r="J47" s="475"/>
      <c r="K47" s="36"/>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9"/>
      <c r="AN47" s="493"/>
      <c r="AO47" s="498"/>
      <c r="AP47" s="498"/>
      <c r="AQ47" s="498"/>
      <c r="AR47" s="498"/>
    </row>
    <row r="48" spans="1:44" ht="7.5" customHeight="1">
      <c r="A48" s="7"/>
      <c r="B48" s="480" t="s">
        <v>2</v>
      </c>
      <c r="C48" s="481"/>
      <c r="D48" s="481"/>
      <c r="E48" s="481"/>
      <c r="F48" s="481"/>
      <c r="G48" s="481"/>
      <c r="H48" s="481"/>
      <c r="I48" s="481"/>
      <c r="J48" s="482"/>
      <c r="K48" s="42"/>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4"/>
      <c r="AN48" s="492"/>
      <c r="AO48" s="499"/>
      <c r="AP48" s="499"/>
      <c r="AQ48" s="499"/>
      <c r="AR48" s="499"/>
    </row>
    <row r="49" spans="1:44" ht="22.5" customHeight="1">
      <c r="A49" s="7"/>
      <c r="B49" s="483"/>
      <c r="C49" s="484"/>
      <c r="D49" s="484"/>
      <c r="E49" s="484"/>
      <c r="F49" s="484"/>
      <c r="G49" s="484"/>
      <c r="H49" s="484"/>
      <c r="I49" s="484"/>
      <c r="J49" s="485"/>
      <c r="K49" s="45"/>
      <c r="L49" s="41" t="s">
        <v>53</v>
      </c>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7"/>
      <c r="AN49" s="492"/>
      <c r="AO49" s="499"/>
      <c r="AP49" s="499"/>
      <c r="AQ49" s="499"/>
      <c r="AR49" s="499"/>
    </row>
    <row r="50" spans="1:44" ht="7.5" customHeight="1">
      <c r="A50" s="7"/>
      <c r="B50" s="486"/>
      <c r="C50" s="487"/>
      <c r="D50" s="487"/>
      <c r="E50" s="487"/>
      <c r="F50" s="487"/>
      <c r="G50" s="487"/>
      <c r="H50" s="487"/>
      <c r="I50" s="487"/>
      <c r="J50" s="488"/>
      <c r="K50" s="48"/>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50"/>
      <c r="AN50" s="492"/>
      <c r="AO50" s="499"/>
      <c r="AP50" s="499"/>
      <c r="AQ50" s="499"/>
      <c r="AR50" s="499"/>
    </row>
    <row r="51" spans="1:44" ht="7.5" customHeight="1">
      <c r="A51" s="7"/>
      <c r="B51" s="480" t="s">
        <v>1</v>
      </c>
      <c r="C51" s="481"/>
      <c r="D51" s="481"/>
      <c r="E51" s="481"/>
      <c r="F51" s="481"/>
      <c r="G51" s="481"/>
      <c r="H51" s="481"/>
      <c r="I51" s="481"/>
      <c r="J51" s="482"/>
      <c r="K51" s="29" t="s">
        <v>70</v>
      </c>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1"/>
      <c r="AN51" s="492"/>
      <c r="AO51" s="498"/>
      <c r="AP51" s="498"/>
      <c r="AQ51" s="498"/>
      <c r="AR51" s="498"/>
    </row>
    <row r="52" spans="1:44" ht="22.5" customHeight="1">
      <c r="A52" s="7"/>
      <c r="B52" s="483"/>
      <c r="C52" s="484"/>
      <c r="D52" s="484"/>
      <c r="E52" s="484"/>
      <c r="F52" s="484"/>
      <c r="G52" s="484"/>
      <c r="H52" s="484"/>
      <c r="I52" s="484"/>
      <c r="J52" s="485"/>
      <c r="K52" s="32"/>
      <c r="L52" s="100" t="s">
        <v>49</v>
      </c>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4"/>
      <c r="AN52" s="492"/>
      <c r="AO52" s="498"/>
      <c r="AP52" s="498"/>
      <c r="AQ52" s="498"/>
      <c r="AR52" s="498"/>
    </row>
    <row r="53" spans="1:44" ht="22.5" customHeight="1">
      <c r="A53" s="7"/>
      <c r="B53" s="483"/>
      <c r="C53" s="484"/>
      <c r="D53" s="484"/>
      <c r="E53" s="484"/>
      <c r="F53" s="484"/>
      <c r="G53" s="484"/>
      <c r="H53" s="484"/>
      <c r="I53" s="484"/>
      <c r="J53" s="485"/>
      <c r="K53" s="32"/>
      <c r="L53" s="100" t="s">
        <v>126</v>
      </c>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4"/>
      <c r="AN53" s="492"/>
      <c r="AO53" s="498"/>
      <c r="AP53" s="498"/>
      <c r="AQ53" s="498"/>
      <c r="AR53" s="498"/>
    </row>
    <row r="54" spans="1:44" ht="20.25" customHeight="1">
      <c r="A54" s="7"/>
      <c r="B54" s="483"/>
      <c r="C54" s="484"/>
      <c r="D54" s="484"/>
      <c r="E54" s="484"/>
      <c r="F54" s="484"/>
      <c r="G54" s="484"/>
      <c r="H54" s="484"/>
      <c r="I54" s="484"/>
      <c r="J54" s="485"/>
      <c r="K54" s="32"/>
      <c r="L54" s="106" t="s">
        <v>50</v>
      </c>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4"/>
      <c r="AN54" s="492"/>
      <c r="AO54" s="498"/>
      <c r="AP54" s="498"/>
      <c r="AQ54" s="498"/>
      <c r="AR54" s="498"/>
    </row>
    <row r="55" spans="1:44" ht="7.5" customHeight="1">
      <c r="A55" s="7"/>
      <c r="B55" s="486"/>
      <c r="C55" s="487"/>
      <c r="D55" s="487"/>
      <c r="E55" s="487"/>
      <c r="F55" s="487"/>
      <c r="G55" s="487"/>
      <c r="H55" s="487"/>
      <c r="I55" s="487"/>
      <c r="J55" s="488"/>
      <c r="K55" s="36"/>
      <c r="L55" s="51"/>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9"/>
      <c r="AN55" s="492"/>
      <c r="AO55" s="498"/>
      <c r="AP55" s="498"/>
      <c r="AQ55" s="498"/>
      <c r="AR55" s="498"/>
    </row>
    <row r="56" spans="1:44" ht="7.5" customHeight="1">
      <c r="A56" s="7"/>
      <c r="B56" s="480" t="s">
        <v>0</v>
      </c>
      <c r="C56" s="481"/>
      <c r="D56" s="481"/>
      <c r="E56" s="481"/>
      <c r="F56" s="481"/>
      <c r="G56" s="481"/>
      <c r="H56" s="481"/>
      <c r="I56" s="481"/>
      <c r="J56" s="482"/>
      <c r="K56" s="52"/>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4"/>
      <c r="AN56" s="492"/>
      <c r="AO56" s="496"/>
      <c r="AP56" s="496"/>
      <c r="AQ56" s="496"/>
      <c r="AR56" s="496"/>
    </row>
    <row r="57" spans="1:44" ht="22.5" customHeight="1">
      <c r="A57" s="7"/>
      <c r="B57" s="483"/>
      <c r="C57" s="484"/>
      <c r="D57" s="484"/>
      <c r="E57" s="484"/>
      <c r="F57" s="484"/>
      <c r="G57" s="484"/>
      <c r="H57" s="484"/>
      <c r="I57" s="484"/>
      <c r="J57" s="485"/>
      <c r="K57" s="55"/>
      <c r="L57" s="103" t="s">
        <v>113</v>
      </c>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7"/>
      <c r="AN57" s="492"/>
      <c r="AO57" s="496"/>
      <c r="AP57" s="496"/>
      <c r="AQ57" s="496"/>
      <c r="AR57" s="496"/>
    </row>
    <row r="58" spans="1:44" ht="6" customHeight="1">
      <c r="A58" s="7"/>
      <c r="B58" s="483"/>
      <c r="C58" s="484"/>
      <c r="D58" s="484"/>
      <c r="E58" s="484"/>
      <c r="F58" s="484"/>
      <c r="G58" s="484"/>
      <c r="H58" s="484"/>
      <c r="I58" s="484"/>
      <c r="J58" s="485"/>
      <c r="K58" s="55"/>
      <c r="L58" s="58"/>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7"/>
      <c r="AN58" s="492"/>
      <c r="AO58" s="496"/>
      <c r="AP58" s="496"/>
      <c r="AQ58" s="496"/>
      <c r="AR58" s="496"/>
    </row>
    <row r="59" spans="1:44" ht="20.25" customHeight="1">
      <c r="A59" s="7"/>
      <c r="B59" s="483"/>
      <c r="C59" s="484"/>
      <c r="D59" s="484"/>
      <c r="E59" s="484"/>
      <c r="F59" s="484"/>
      <c r="G59" s="484"/>
      <c r="H59" s="484"/>
      <c r="I59" s="484"/>
      <c r="J59" s="485"/>
      <c r="K59" s="55"/>
      <c r="L59" s="45" t="s">
        <v>77</v>
      </c>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7"/>
      <c r="AN59" s="492"/>
      <c r="AO59" s="496"/>
      <c r="AP59" s="496"/>
      <c r="AQ59" s="496"/>
      <c r="AR59" s="496"/>
    </row>
    <row r="60" spans="1:44" ht="20.25" customHeight="1">
      <c r="A60" s="7"/>
      <c r="B60" s="483"/>
      <c r="C60" s="484"/>
      <c r="D60" s="484"/>
      <c r="E60" s="484"/>
      <c r="F60" s="484"/>
      <c r="G60" s="484"/>
      <c r="H60" s="484"/>
      <c r="I60" s="484"/>
      <c r="J60" s="485"/>
      <c r="K60" s="55"/>
      <c r="L60" s="45" t="s">
        <v>78</v>
      </c>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7"/>
      <c r="AN60" s="492"/>
      <c r="AO60" s="496"/>
      <c r="AP60" s="496"/>
      <c r="AQ60" s="496"/>
      <c r="AR60" s="496"/>
    </row>
    <row r="61" spans="1:44" ht="7.5" customHeight="1">
      <c r="A61" s="7"/>
      <c r="B61" s="486"/>
      <c r="C61" s="487"/>
      <c r="D61" s="487"/>
      <c r="E61" s="487"/>
      <c r="F61" s="487"/>
      <c r="G61" s="487"/>
      <c r="H61" s="487"/>
      <c r="I61" s="487"/>
      <c r="J61" s="488"/>
      <c r="K61" s="59"/>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1"/>
      <c r="AN61" s="492"/>
      <c r="AO61" s="496"/>
      <c r="AP61" s="496"/>
      <c r="AQ61" s="496"/>
      <c r="AR61" s="496"/>
    </row>
    <row r="62" spans="1:44" ht="7.5" customHeight="1">
      <c r="A62" s="7"/>
      <c r="B62" s="480" t="s">
        <v>51</v>
      </c>
      <c r="C62" s="481"/>
      <c r="D62" s="481"/>
      <c r="E62" s="481"/>
      <c r="F62" s="481"/>
      <c r="G62" s="481"/>
      <c r="H62" s="481"/>
      <c r="I62" s="481"/>
      <c r="J62" s="482"/>
      <c r="K62" s="62" t="s">
        <v>43</v>
      </c>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4"/>
      <c r="AN62" s="492"/>
      <c r="AO62" s="497"/>
      <c r="AP62" s="497"/>
      <c r="AQ62" s="497"/>
      <c r="AR62" s="497"/>
    </row>
    <row r="63" spans="1:44" ht="22.5" customHeight="1">
      <c r="A63" s="7"/>
      <c r="B63" s="483"/>
      <c r="C63" s="484"/>
      <c r="D63" s="484"/>
      <c r="E63" s="484"/>
      <c r="F63" s="484"/>
      <c r="G63" s="484"/>
      <c r="H63" s="484"/>
      <c r="I63" s="484"/>
      <c r="J63" s="485"/>
      <c r="K63" s="65"/>
      <c r="L63" s="101" t="s">
        <v>52</v>
      </c>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7"/>
      <c r="AN63" s="492"/>
      <c r="AO63" s="497"/>
      <c r="AP63" s="497"/>
      <c r="AQ63" s="497"/>
      <c r="AR63" s="497"/>
    </row>
    <row r="64" spans="1:44" ht="7.5" customHeight="1">
      <c r="A64" s="7"/>
      <c r="B64" s="489"/>
      <c r="C64" s="490"/>
      <c r="D64" s="490"/>
      <c r="E64" s="490"/>
      <c r="F64" s="490"/>
      <c r="G64" s="490"/>
      <c r="H64" s="490"/>
      <c r="I64" s="490"/>
      <c r="J64" s="491"/>
      <c r="K64" s="68"/>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70"/>
      <c r="AN64" s="492"/>
      <c r="AO64" s="497"/>
      <c r="AP64" s="497"/>
      <c r="AQ64" s="497"/>
      <c r="AR64" s="497"/>
    </row>
    <row r="65" spans="1:39" ht="15.75" customHeight="1">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row>
    <row r="66" spans="1:39" ht="15.75" customHeight="1">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row>
    <row r="67" spans="1:39">
      <c r="A67" s="45"/>
      <c r="B67" s="111"/>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row>
    <row r="68" spans="1:39" ht="21" customHeight="1">
      <c r="A68" s="45"/>
      <c r="B68" s="107" t="s">
        <v>84</v>
      </c>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row>
    <row r="69" spans="1:39" ht="21" customHeight="1">
      <c r="A69" s="45"/>
      <c r="B69" s="107" t="s">
        <v>85</v>
      </c>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row>
    <row r="70" spans="1:39" ht="14.25" customHeight="1">
      <c r="A70" s="45"/>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row>
    <row r="71" spans="1:39">
      <c r="A71" s="2"/>
    </row>
    <row r="75" spans="1:39">
      <c r="E75" s="6"/>
      <c r="F75" s="6"/>
    </row>
  </sheetData>
  <sheetProtection algorithmName="SHA-512" hashValue="r6R6IaW7Agrj3u93m2HWOqokS0ZbaP5/RHNQMl5Ir/nx7crdRKc1MQSwBWIgL+yqPYNs2T1AiKivq0aq7E/C3g==" saltValue="ifvmmpTiYBCUtmfpSxIqog==" spinCount="100000" sheet="1" objects="1" scenarios="1" selectLockedCells="1" selectUnlockedCells="1"/>
  <mergeCells count="26">
    <mergeCell ref="AN25:AN34"/>
    <mergeCell ref="AN35:AN47"/>
    <mergeCell ref="AO56:AR61"/>
    <mergeCell ref="AN62:AN64"/>
    <mergeCell ref="AO62:AR64"/>
    <mergeCell ref="AO35:AR47"/>
    <mergeCell ref="AN48:AN50"/>
    <mergeCell ref="AO48:AR50"/>
    <mergeCell ref="AN51:AN55"/>
    <mergeCell ref="AO51:AR55"/>
    <mergeCell ref="AN5:AN13"/>
    <mergeCell ref="AO5:AR13"/>
    <mergeCell ref="AN14:AN16"/>
    <mergeCell ref="AN17:AN24"/>
    <mergeCell ref="AO17:AR24"/>
    <mergeCell ref="B62:J64"/>
    <mergeCell ref="B51:J55"/>
    <mergeCell ref="B56:J61"/>
    <mergeCell ref="B48:J50"/>
    <mergeCell ref="AN56:AN61"/>
    <mergeCell ref="B5:J13"/>
    <mergeCell ref="AE1:AM2"/>
    <mergeCell ref="B14:J16"/>
    <mergeCell ref="B25:J34"/>
    <mergeCell ref="B35:J47"/>
    <mergeCell ref="B17:J24"/>
  </mergeCells>
  <phoneticPr fontId="17"/>
  <pageMargins left="0.7" right="0.7" top="0.75" bottom="0.75" header="0.3" footer="0.3"/>
  <pageSetup paperSize="9" scale="8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BD63"/>
  <sheetViews>
    <sheetView showGridLines="0" view="pageBreakPreview" zoomScaleNormal="100" zoomScaleSheetLayoutView="100" workbookViewId="0"/>
  </sheetViews>
  <sheetFormatPr defaultRowHeight="13.5"/>
  <cols>
    <col min="1" max="2" width="3.375" style="71" customWidth="1"/>
    <col min="3" max="3" width="1.5" style="71" customWidth="1"/>
    <col min="4" max="7" width="3.375" style="71" customWidth="1"/>
    <col min="8" max="8" width="5" style="71" customWidth="1"/>
    <col min="9" max="10" width="3.125" style="71" customWidth="1"/>
    <col min="11" max="11" width="2.5" style="71" customWidth="1"/>
    <col min="12" max="13" width="3.375" style="71" customWidth="1"/>
    <col min="14" max="16" width="3.5" style="71" customWidth="1"/>
    <col min="17" max="30" width="3.375" style="71" customWidth="1"/>
    <col min="31" max="31" width="1.875" style="71" customWidth="1"/>
    <col min="32" max="32" width="1.75" style="71" customWidth="1"/>
    <col min="33" max="87" width="3.375" style="71" customWidth="1"/>
    <col min="88" max="16384" width="9" style="71"/>
  </cols>
  <sheetData>
    <row r="1" spans="1:32" ht="11.25" customHeight="1"/>
    <row r="2" spans="1:32" ht="31.15" customHeight="1">
      <c r="B2" s="72"/>
      <c r="U2" s="73" t="s">
        <v>32</v>
      </c>
      <c r="V2" s="74"/>
      <c r="W2" s="74"/>
      <c r="X2" s="74"/>
      <c r="Y2" s="74"/>
      <c r="Z2" s="74"/>
      <c r="AA2" s="74"/>
      <c r="AB2" s="74"/>
      <c r="AC2" s="74"/>
      <c r="AD2" s="74"/>
      <c r="AE2" s="75"/>
    </row>
    <row r="3" spans="1:32" ht="7.9" customHeight="1">
      <c r="X3" s="76"/>
      <c r="Y3" s="72"/>
      <c r="Z3" s="72"/>
      <c r="AA3" s="72"/>
      <c r="AB3" s="72"/>
      <c r="AC3" s="72"/>
      <c r="AD3" s="72"/>
      <c r="AE3" s="72"/>
      <c r="AF3" s="72"/>
    </row>
    <row r="4" spans="1:32" ht="18" customHeight="1">
      <c r="C4" s="505" t="s">
        <v>33</v>
      </c>
      <c r="D4" s="505"/>
      <c r="E4" s="505"/>
      <c r="F4" s="505"/>
      <c r="G4" s="505"/>
      <c r="H4" s="505"/>
      <c r="I4" s="505"/>
      <c r="J4" s="505"/>
      <c r="K4" s="505"/>
      <c r="L4" s="505"/>
      <c r="M4" s="505"/>
      <c r="N4" s="505"/>
      <c r="O4" s="505"/>
      <c r="P4" s="505"/>
      <c r="Q4" s="505"/>
      <c r="R4" s="505"/>
      <c r="S4" s="505"/>
      <c r="T4" s="505"/>
      <c r="U4" s="505"/>
      <c r="V4" s="505"/>
      <c r="W4" s="505"/>
      <c r="X4" s="505"/>
      <c r="Y4" s="505"/>
      <c r="Z4" s="506"/>
      <c r="AA4" s="506"/>
      <c r="AB4" s="506"/>
      <c r="AC4" s="506"/>
      <c r="AD4" s="506"/>
      <c r="AE4" s="506"/>
    </row>
    <row r="5" spans="1:32" ht="18" customHeight="1" thickBot="1">
      <c r="C5" s="505"/>
      <c r="D5" s="505"/>
      <c r="E5" s="505"/>
      <c r="F5" s="505"/>
      <c r="G5" s="505"/>
      <c r="H5" s="505"/>
      <c r="I5" s="505"/>
      <c r="J5" s="505"/>
      <c r="K5" s="505"/>
      <c r="L5" s="505"/>
      <c r="M5" s="505"/>
      <c r="N5" s="505"/>
      <c r="O5" s="505"/>
      <c r="P5" s="505"/>
      <c r="Q5" s="505"/>
      <c r="R5" s="505"/>
      <c r="S5" s="505"/>
      <c r="T5" s="505"/>
      <c r="U5" s="505"/>
      <c r="V5" s="505"/>
      <c r="W5" s="505"/>
      <c r="X5" s="505"/>
      <c r="Y5" s="505"/>
      <c r="Z5" s="506"/>
      <c r="AA5" s="506"/>
      <c r="AB5" s="506"/>
      <c r="AC5" s="506"/>
      <c r="AD5" s="506"/>
      <c r="AE5" s="506"/>
    </row>
    <row r="6" spans="1:32" ht="18" customHeight="1" thickTop="1">
      <c r="A6" s="507" t="s">
        <v>34</v>
      </c>
      <c r="B6" s="509" t="s">
        <v>35</v>
      </c>
      <c r="C6" s="77"/>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9"/>
    </row>
    <row r="7" spans="1:32" ht="18" customHeight="1">
      <c r="A7" s="508"/>
      <c r="B7" s="510"/>
      <c r="C7" s="80"/>
      <c r="D7" s="511"/>
      <c r="E7" s="512"/>
      <c r="F7" s="72"/>
      <c r="G7" s="72"/>
      <c r="H7" s="72"/>
      <c r="I7" s="72"/>
      <c r="J7" s="72"/>
      <c r="K7" s="72"/>
      <c r="L7" s="72"/>
      <c r="M7" s="72"/>
      <c r="N7" s="72"/>
      <c r="O7" s="72"/>
      <c r="P7" s="72"/>
      <c r="Q7" s="72"/>
      <c r="R7" s="72"/>
      <c r="S7" s="72"/>
      <c r="T7" s="72"/>
      <c r="U7" s="72"/>
      <c r="V7" s="72"/>
      <c r="W7" s="72"/>
      <c r="X7" s="72"/>
      <c r="Y7" s="72"/>
      <c r="Z7" s="72"/>
      <c r="AA7" s="72"/>
      <c r="AB7" s="72"/>
      <c r="AC7" s="72"/>
      <c r="AD7" s="72"/>
      <c r="AE7" s="81"/>
    </row>
    <row r="8" spans="1:32" ht="12.75" customHeight="1">
      <c r="A8" s="508"/>
      <c r="B8" s="510"/>
      <c r="C8" s="82"/>
      <c r="D8" s="511"/>
      <c r="E8" s="512"/>
      <c r="F8" s="72"/>
      <c r="G8" s="72"/>
      <c r="H8" s="72"/>
      <c r="I8" s="72"/>
      <c r="J8" s="72"/>
      <c r="K8" s="72"/>
      <c r="L8" s="72"/>
      <c r="M8" s="72"/>
      <c r="N8" s="72"/>
      <c r="O8" s="72"/>
      <c r="P8" s="72"/>
      <c r="Q8" s="72"/>
      <c r="R8" s="72"/>
      <c r="S8" s="72"/>
      <c r="T8" s="72"/>
      <c r="U8" s="72"/>
      <c r="V8" s="72"/>
      <c r="W8" s="72"/>
      <c r="X8" s="72"/>
      <c r="Y8" s="72"/>
      <c r="Z8" s="72"/>
      <c r="AA8" s="72"/>
      <c r="AB8" s="72"/>
      <c r="AC8" s="72"/>
      <c r="AD8" s="72"/>
      <c r="AE8" s="81"/>
    </row>
    <row r="9" spans="1:32" ht="18" customHeight="1">
      <c r="A9" s="508"/>
      <c r="B9" s="510"/>
      <c r="C9" s="80"/>
      <c r="D9" s="108"/>
      <c r="E9" s="109"/>
      <c r="F9" s="72"/>
      <c r="G9" s="72"/>
      <c r="H9" s="72"/>
      <c r="I9" s="72"/>
      <c r="J9" s="72"/>
      <c r="K9" s="72"/>
      <c r="L9" s="72"/>
      <c r="M9" s="72"/>
      <c r="N9" s="72"/>
      <c r="O9" s="72"/>
      <c r="P9" s="72"/>
      <c r="Q9" s="72"/>
      <c r="R9" s="72"/>
      <c r="S9" s="72"/>
      <c r="T9" s="72"/>
      <c r="U9" s="72"/>
      <c r="V9" s="72"/>
      <c r="W9" s="72"/>
      <c r="X9" s="72"/>
      <c r="Y9" s="72"/>
      <c r="Z9" s="72"/>
      <c r="AA9" s="72"/>
      <c r="AB9" s="72"/>
      <c r="AC9" s="72"/>
      <c r="AD9" s="72"/>
      <c r="AE9" s="81"/>
    </row>
    <row r="10" spans="1:32" ht="18" customHeight="1">
      <c r="A10" s="508"/>
      <c r="B10" s="510"/>
      <c r="C10" s="80"/>
      <c r="D10" s="108"/>
      <c r="E10" s="109"/>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81"/>
    </row>
    <row r="11" spans="1:32" ht="18" customHeight="1">
      <c r="A11" s="508"/>
      <c r="B11" s="510"/>
      <c r="C11" s="80"/>
      <c r="D11" s="108"/>
      <c r="E11" s="109"/>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81"/>
    </row>
    <row r="12" spans="1:32" ht="25.5" customHeight="1">
      <c r="A12" s="508"/>
      <c r="B12" s="510"/>
      <c r="C12" s="80"/>
      <c r="D12" s="108"/>
      <c r="E12" s="109"/>
      <c r="F12" s="513" t="s">
        <v>36</v>
      </c>
      <c r="G12" s="514"/>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5"/>
    </row>
    <row r="13" spans="1:32" ht="25.5" customHeight="1">
      <c r="A13" s="508"/>
      <c r="B13" s="510"/>
      <c r="C13" s="80"/>
      <c r="D13" s="108"/>
      <c r="E13" s="109"/>
      <c r="F13" s="513"/>
      <c r="G13" s="514"/>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5"/>
    </row>
    <row r="14" spans="1:32" ht="18" customHeight="1">
      <c r="A14" s="508"/>
      <c r="B14" s="510"/>
      <c r="C14" s="80"/>
      <c r="D14" s="523" t="s">
        <v>81</v>
      </c>
      <c r="E14" s="524"/>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81"/>
    </row>
    <row r="15" spans="1:32" ht="11.25" customHeight="1">
      <c r="A15" s="508"/>
      <c r="B15" s="510"/>
      <c r="C15" s="80"/>
      <c r="D15" s="523"/>
      <c r="E15" s="524"/>
      <c r="F15" s="516" t="s">
        <v>72</v>
      </c>
      <c r="G15" s="517"/>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8"/>
    </row>
    <row r="16" spans="1:32" ht="18" customHeight="1">
      <c r="A16" s="508"/>
      <c r="B16" s="510"/>
      <c r="C16" s="80"/>
      <c r="D16" s="523"/>
      <c r="E16" s="524"/>
      <c r="F16" s="516"/>
      <c r="G16" s="517"/>
      <c r="H16" s="517"/>
      <c r="I16" s="517"/>
      <c r="J16" s="517"/>
      <c r="K16" s="517"/>
      <c r="L16" s="517"/>
      <c r="M16" s="517"/>
      <c r="N16" s="517"/>
      <c r="O16" s="517"/>
      <c r="P16" s="517"/>
      <c r="Q16" s="517"/>
      <c r="R16" s="517"/>
      <c r="S16" s="517"/>
      <c r="T16" s="517"/>
      <c r="U16" s="517"/>
      <c r="V16" s="517"/>
      <c r="W16" s="517"/>
      <c r="X16" s="517"/>
      <c r="Y16" s="517"/>
      <c r="Z16" s="517"/>
      <c r="AA16" s="517"/>
      <c r="AB16" s="517"/>
      <c r="AC16" s="517"/>
      <c r="AD16" s="517"/>
      <c r="AE16" s="518"/>
    </row>
    <row r="17" spans="1:56" ht="10.5" customHeight="1">
      <c r="A17" s="508"/>
      <c r="B17" s="510"/>
      <c r="C17" s="80"/>
      <c r="D17" s="523"/>
      <c r="E17" s="524"/>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81"/>
    </row>
    <row r="18" spans="1:56" ht="18" customHeight="1">
      <c r="A18" s="508"/>
      <c r="B18" s="510"/>
      <c r="C18" s="80"/>
      <c r="D18" s="523"/>
      <c r="E18" s="524"/>
      <c r="F18" s="72"/>
      <c r="G18" s="500" t="s">
        <v>57</v>
      </c>
      <c r="H18" s="500"/>
      <c r="I18" s="500"/>
      <c r="J18" s="500"/>
      <c r="K18" s="500"/>
      <c r="L18" s="500"/>
      <c r="M18" s="500"/>
      <c r="N18" s="500"/>
      <c r="O18" s="500"/>
      <c r="P18" s="500"/>
      <c r="Q18" s="500"/>
      <c r="R18" s="500"/>
      <c r="S18" s="500"/>
      <c r="T18" s="500"/>
      <c r="U18" s="500"/>
      <c r="V18" s="500"/>
      <c r="W18" s="500"/>
      <c r="X18" s="500"/>
      <c r="Y18" s="500"/>
      <c r="Z18" s="500"/>
      <c r="AA18" s="500"/>
      <c r="AB18" s="500"/>
      <c r="AC18" s="500"/>
      <c r="AD18" s="500"/>
      <c r="AE18" s="81"/>
    </row>
    <row r="19" spans="1:56" ht="18" customHeight="1">
      <c r="A19" s="508"/>
      <c r="B19" s="510"/>
      <c r="C19" s="80"/>
      <c r="D19" s="523"/>
      <c r="E19" s="524"/>
      <c r="F19" s="72"/>
      <c r="G19" s="500" t="s">
        <v>73</v>
      </c>
      <c r="H19" s="500"/>
      <c r="I19" s="500"/>
      <c r="J19" s="500"/>
      <c r="K19" s="500"/>
      <c r="L19" s="500"/>
      <c r="M19" s="500"/>
      <c r="N19" s="500"/>
      <c r="O19" s="500"/>
      <c r="P19" s="500"/>
      <c r="Q19" s="500"/>
      <c r="R19" s="500"/>
      <c r="S19" s="500"/>
      <c r="T19" s="500"/>
      <c r="U19" s="500"/>
      <c r="V19" s="500"/>
      <c r="W19" s="500"/>
      <c r="X19" s="500"/>
      <c r="Y19" s="500"/>
      <c r="Z19" s="500"/>
      <c r="AA19" s="500"/>
      <c r="AB19" s="500"/>
      <c r="AC19" s="500"/>
      <c r="AD19" s="500"/>
      <c r="AE19" s="81"/>
    </row>
    <row r="20" spans="1:56" ht="18" customHeight="1">
      <c r="A20" s="508"/>
      <c r="B20" s="510"/>
      <c r="C20" s="80"/>
      <c r="D20" s="523"/>
      <c r="E20" s="524"/>
      <c r="F20" s="72"/>
      <c r="G20" s="519" t="s">
        <v>56</v>
      </c>
      <c r="H20" s="519"/>
      <c r="I20" s="519"/>
      <c r="J20" s="519"/>
      <c r="K20" s="519"/>
      <c r="L20" s="519"/>
      <c r="M20" s="519"/>
      <c r="N20" s="519"/>
      <c r="O20" s="519"/>
      <c r="P20" s="519"/>
      <c r="Q20" s="519"/>
      <c r="R20" s="519"/>
      <c r="S20" s="519"/>
      <c r="T20" s="519"/>
      <c r="U20" s="519"/>
      <c r="V20" s="519"/>
      <c r="W20" s="519"/>
      <c r="X20" s="519"/>
      <c r="Y20" s="519"/>
      <c r="Z20" s="519"/>
      <c r="AA20" s="519"/>
      <c r="AB20" s="519"/>
      <c r="AC20" s="519"/>
      <c r="AD20" s="519"/>
      <c r="AE20" s="81"/>
    </row>
    <row r="21" spans="1:56" ht="9.75" customHeight="1">
      <c r="A21" s="508"/>
      <c r="B21" s="510"/>
      <c r="C21" s="80"/>
      <c r="D21" s="523"/>
      <c r="E21" s="524"/>
      <c r="F21" s="72"/>
      <c r="G21" s="72"/>
      <c r="H21" s="72"/>
      <c r="I21" s="72"/>
      <c r="J21" s="72"/>
      <c r="AA21" s="72"/>
      <c r="AB21" s="72"/>
      <c r="AC21" s="72"/>
      <c r="AD21" s="72"/>
      <c r="AE21" s="81"/>
    </row>
    <row r="22" spans="1:56" ht="9.75" customHeight="1">
      <c r="A22" s="508"/>
      <c r="B22" s="510"/>
      <c r="C22" s="80"/>
      <c r="D22" s="523"/>
      <c r="E22" s="524"/>
      <c r="F22" s="72"/>
      <c r="H22" s="72"/>
      <c r="I22" s="72"/>
      <c r="J22" s="72"/>
      <c r="AC22" s="72"/>
      <c r="AD22" s="72"/>
      <c r="AE22" s="81"/>
    </row>
    <row r="23" spans="1:56" ht="18" customHeight="1">
      <c r="A23" s="508"/>
      <c r="B23" s="510"/>
      <c r="C23" s="80"/>
      <c r="D23" s="523"/>
      <c r="E23" s="524"/>
      <c r="F23" s="72"/>
      <c r="G23" s="72"/>
      <c r="H23" s="72"/>
      <c r="I23" s="72"/>
      <c r="J23" s="72"/>
      <c r="AA23" s="72"/>
      <c r="AB23" s="72"/>
      <c r="AC23" s="72"/>
      <c r="AD23" s="72"/>
      <c r="AE23" s="81"/>
    </row>
    <row r="24" spans="1:56" ht="18" customHeight="1">
      <c r="A24" s="508"/>
      <c r="B24" s="510"/>
      <c r="C24" s="80"/>
      <c r="D24" s="523"/>
      <c r="E24" s="524"/>
      <c r="F24" s="72"/>
      <c r="G24" s="72"/>
      <c r="H24" s="72"/>
      <c r="I24" s="72"/>
      <c r="J24" s="72"/>
      <c r="AA24" s="72"/>
      <c r="AB24" s="72"/>
      <c r="AC24" s="72"/>
      <c r="AD24" s="72"/>
      <c r="AE24" s="81"/>
    </row>
    <row r="25" spans="1:56" ht="18" customHeight="1">
      <c r="A25" s="508"/>
      <c r="B25" s="510"/>
      <c r="C25" s="80"/>
      <c r="D25" s="523"/>
      <c r="E25" s="524"/>
      <c r="F25" s="72"/>
      <c r="G25" s="72"/>
      <c r="H25" s="72"/>
      <c r="I25" s="72"/>
      <c r="J25" s="72"/>
      <c r="AA25" s="72"/>
      <c r="AB25" s="72"/>
      <c r="AC25" s="72"/>
      <c r="AD25" s="72"/>
      <c r="AE25" s="81"/>
    </row>
    <row r="26" spans="1:56" ht="18" customHeight="1">
      <c r="A26" s="508"/>
      <c r="B26" s="510"/>
      <c r="C26" s="80"/>
      <c r="D26" s="523"/>
      <c r="E26" s="524"/>
      <c r="F26" s="72"/>
      <c r="G26" s="72"/>
      <c r="H26" s="72"/>
      <c r="I26" s="72"/>
      <c r="J26" s="72"/>
      <c r="AA26" s="72"/>
      <c r="AB26" s="72"/>
      <c r="AC26" s="72"/>
      <c r="AD26" s="72"/>
      <c r="AE26" s="81"/>
    </row>
    <row r="27" spans="1:56" ht="18" customHeight="1">
      <c r="A27" s="508"/>
      <c r="B27" s="510"/>
      <c r="C27" s="80"/>
      <c r="D27" s="523"/>
      <c r="E27" s="524"/>
      <c r="F27" s="72"/>
      <c r="G27" s="72"/>
      <c r="H27" s="72"/>
      <c r="I27" s="83"/>
      <c r="J27" s="84"/>
      <c r="K27" s="84"/>
      <c r="L27" s="84"/>
      <c r="M27" s="84"/>
      <c r="N27" s="84"/>
      <c r="O27" s="84"/>
      <c r="P27" s="84"/>
      <c r="Q27" s="84"/>
      <c r="R27" s="84"/>
      <c r="S27" s="84"/>
      <c r="T27" s="84"/>
      <c r="U27" s="84"/>
      <c r="V27" s="84"/>
      <c r="W27" s="84"/>
      <c r="X27" s="84"/>
      <c r="Y27" s="84"/>
      <c r="Z27" s="85"/>
      <c r="AA27" s="72"/>
      <c r="AB27" s="72"/>
      <c r="AE27" s="81"/>
    </row>
    <row r="28" spans="1:56" ht="18" customHeight="1">
      <c r="A28" s="508"/>
      <c r="B28" s="510"/>
      <c r="C28" s="80"/>
      <c r="D28" s="523"/>
      <c r="E28" s="524"/>
      <c r="F28" s="72"/>
      <c r="G28" s="520" t="s">
        <v>63</v>
      </c>
      <c r="H28" s="520"/>
      <c r="I28" s="520"/>
      <c r="J28" s="520"/>
      <c r="K28" s="520"/>
      <c r="L28" s="520"/>
      <c r="M28" s="520"/>
      <c r="N28" s="520"/>
      <c r="O28" s="520"/>
      <c r="P28" s="520"/>
      <c r="Q28" s="520"/>
      <c r="R28" s="520"/>
      <c r="S28" s="520"/>
      <c r="T28" s="520"/>
      <c r="U28" s="520"/>
      <c r="V28" s="520"/>
      <c r="W28" s="520"/>
      <c r="X28" s="520"/>
      <c r="Y28" s="520"/>
      <c r="Z28" s="520"/>
      <c r="AA28" s="520"/>
      <c r="AB28" s="520"/>
      <c r="AC28" s="520"/>
      <c r="AD28" s="520"/>
      <c r="AE28" s="81"/>
    </row>
    <row r="29" spans="1:56" ht="18" customHeight="1">
      <c r="A29" s="508"/>
      <c r="B29" s="510"/>
      <c r="C29" s="80"/>
      <c r="D29" s="523"/>
      <c r="E29" s="524"/>
      <c r="F29" s="72"/>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81"/>
    </row>
    <row r="30" spans="1:56" ht="8.25" customHeight="1">
      <c r="A30" s="508"/>
      <c r="B30" s="510"/>
      <c r="C30" s="80"/>
      <c r="D30" s="523"/>
      <c r="E30" s="524"/>
      <c r="F30" s="72"/>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81"/>
    </row>
    <row r="31" spans="1:56" ht="18.75" customHeight="1">
      <c r="A31" s="508"/>
      <c r="B31" s="510"/>
      <c r="C31" s="80"/>
      <c r="D31" s="523"/>
      <c r="E31" s="524"/>
      <c r="F31" s="72"/>
      <c r="G31" s="521" t="s">
        <v>89</v>
      </c>
      <c r="H31" s="503"/>
      <c r="I31" s="503"/>
      <c r="J31" s="503"/>
      <c r="K31" s="503"/>
      <c r="L31" s="503"/>
      <c r="M31" s="503"/>
      <c r="N31" s="503"/>
      <c r="O31" s="503"/>
      <c r="P31" s="503"/>
      <c r="Q31" s="503"/>
      <c r="R31" s="503"/>
      <c r="S31" s="503"/>
      <c r="T31" s="503"/>
      <c r="U31" s="503"/>
      <c r="V31" s="503"/>
      <c r="W31" s="503"/>
      <c r="X31" s="503"/>
      <c r="Y31" s="503"/>
      <c r="Z31" s="503"/>
      <c r="AA31" s="503"/>
      <c r="AB31" s="503"/>
      <c r="AC31" s="503"/>
      <c r="AD31" s="503"/>
      <c r="AE31" s="81"/>
      <c r="AH31" s="500"/>
      <c r="AI31" s="500"/>
      <c r="AJ31" s="500"/>
      <c r="AK31" s="500"/>
      <c r="AL31" s="500"/>
      <c r="AM31" s="500"/>
      <c r="AN31" s="500"/>
      <c r="AO31" s="500"/>
      <c r="AP31" s="500"/>
      <c r="AQ31" s="500"/>
      <c r="AR31" s="500"/>
      <c r="AS31" s="500"/>
      <c r="AT31" s="500"/>
      <c r="AU31" s="500"/>
      <c r="AV31" s="500"/>
      <c r="AW31" s="500"/>
      <c r="AX31" s="500"/>
      <c r="AY31" s="500"/>
      <c r="AZ31" s="500"/>
      <c r="BA31" s="500"/>
      <c r="BB31" s="500"/>
      <c r="BC31" s="500"/>
      <c r="BD31" s="500"/>
    </row>
    <row r="32" spans="1:56" ht="18.75" customHeight="1">
      <c r="A32" s="508"/>
      <c r="B32" s="510"/>
      <c r="C32" s="80"/>
      <c r="D32" s="523"/>
      <c r="E32" s="524"/>
      <c r="F32" s="86"/>
      <c r="G32" s="504" t="s">
        <v>98</v>
      </c>
      <c r="H32" s="504"/>
      <c r="I32" s="504"/>
      <c r="J32" s="504"/>
      <c r="K32" s="504"/>
      <c r="L32" s="504"/>
      <c r="M32" s="504"/>
      <c r="N32" s="504"/>
      <c r="O32" s="504"/>
      <c r="P32" s="504"/>
      <c r="Q32" s="504"/>
      <c r="R32" s="504"/>
      <c r="S32" s="504"/>
      <c r="T32" s="504"/>
      <c r="U32" s="504"/>
      <c r="V32" s="504"/>
      <c r="W32" s="504"/>
      <c r="X32" s="504"/>
      <c r="Y32" s="504"/>
      <c r="Z32" s="504"/>
      <c r="AA32" s="504"/>
      <c r="AB32" s="504"/>
      <c r="AC32" s="504"/>
      <c r="AD32" s="504"/>
      <c r="AE32" s="87"/>
      <c r="AH32" s="86"/>
      <c r="AI32" s="86"/>
      <c r="AJ32" s="86"/>
      <c r="AK32" s="86"/>
      <c r="AL32" s="86"/>
      <c r="AM32" s="86"/>
      <c r="AN32" s="86"/>
      <c r="AO32" s="86"/>
      <c r="AP32" s="86"/>
      <c r="AQ32" s="86"/>
      <c r="AR32" s="86"/>
      <c r="AS32" s="86"/>
      <c r="AT32" s="86"/>
      <c r="AU32" s="86"/>
      <c r="AV32" s="86"/>
      <c r="AW32" s="86"/>
      <c r="AX32" s="86"/>
      <c r="AY32" s="86"/>
      <c r="AZ32" s="86"/>
      <c r="BA32" s="86"/>
      <c r="BB32" s="86"/>
      <c r="BC32" s="86"/>
      <c r="BD32" s="86"/>
    </row>
    <row r="33" spans="1:56" ht="18.75" customHeight="1">
      <c r="A33" s="508"/>
      <c r="B33" s="510"/>
      <c r="C33" s="80"/>
      <c r="D33" s="523"/>
      <c r="E33" s="524"/>
      <c r="F33" s="86"/>
      <c r="G33" s="504" t="s">
        <v>76</v>
      </c>
      <c r="H33" s="504"/>
      <c r="I33" s="504"/>
      <c r="J33" s="504"/>
      <c r="K33" s="504"/>
      <c r="L33" s="504"/>
      <c r="M33" s="504"/>
      <c r="N33" s="504"/>
      <c r="O33" s="504"/>
      <c r="P33" s="504"/>
      <c r="Q33" s="504"/>
      <c r="R33" s="504"/>
      <c r="S33" s="504"/>
      <c r="T33" s="504"/>
      <c r="U33" s="504"/>
      <c r="V33" s="504"/>
      <c r="W33" s="504"/>
      <c r="X33" s="504"/>
      <c r="Y33" s="504"/>
      <c r="Z33" s="504"/>
      <c r="AA33" s="504"/>
      <c r="AB33" s="504"/>
      <c r="AC33" s="504"/>
      <c r="AD33" s="504"/>
      <c r="AE33" s="87"/>
      <c r="AH33" s="86"/>
      <c r="AI33" s="86"/>
      <c r="AJ33" s="86"/>
      <c r="AK33" s="86"/>
      <c r="AL33" s="86"/>
      <c r="AM33" s="86"/>
      <c r="AN33" s="86"/>
      <c r="AO33" s="86"/>
      <c r="AP33" s="86"/>
      <c r="AQ33" s="86"/>
      <c r="AR33" s="86"/>
      <c r="AS33" s="86"/>
      <c r="AT33" s="86"/>
      <c r="AU33" s="86"/>
      <c r="AV33" s="86"/>
      <c r="AW33" s="86"/>
      <c r="AX33" s="86"/>
      <c r="AY33" s="86"/>
      <c r="AZ33" s="86"/>
      <c r="BA33" s="86"/>
      <c r="BB33" s="86"/>
      <c r="BC33" s="86"/>
      <c r="BD33" s="86"/>
    </row>
    <row r="34" spans="1:56" ht="8.25" customHeight="1">
      <c r="A34" s="508"/>
      <c r="B34" s="510"/>
      <c r="C34" s="80"/>
      <c r="D34" s="523"/>
      <c r="E34" s="524"/>
      <c r="F34" s="86"/>
      <c r="G34" s="88"/>
      <c r="H34" s="88"/>
      <c r="I34" s="88"/>
      <c r="J34" s="88"/>
      <c r="K34" s="88"/>
      <c r="L34" s="88"/>
      <c r="M34" s="88"/>
      <c r="N34" s="88"/>
      <c r="O34" s="88"/>
      <c r="P34" s="88"/>
      <c r="Q34" s="88"/>
      <c r="R34" s="88"/>
      <c r="S34" s="88"/>
      <c r="T34" s="88"/>
      <c r="U34" s="88"/>
      <c r="V34" s="88"/>
      <c r="W34" s="88"/>
      <c r="X34" s="88"/>
      <c r="Y34" s="88"/>
      <c r="Z34" s="88"/>
      <c r="AA34" s="88"/>
      <c r="AB34" s="88"/>
      <c r="AC34" s="88"/>
      <c r="AD34" s="88"/>
      <c r="AE34" s="87"/>
      <c r="AH34" s="86"/>
      <c r="AI34" s="86"/>
      <c r="AJ34" s="86"/>
      <c r="AK34" s="86"/>
      <c r="AL34" s="86"/>
      <c r="AM34" s="86"/>
      <c r="AN34" s="86"/>
      <c r="AO34" s="86"/>
      <c r="AP34" s="86"/>
      <c r="AQ34" s="86"/>
      <c r="AR34" s="86"/>
      <c r="AS34" s="86"/>
      <c r="AT34" s="86"/>
      <c r="AU34" s="86"/>
      <c r="AV34" s="86"/>
      <c r="AW34" s="86"/>
      <c r="AX34" s="86"/>
      <c r="AY34" s="86"/>
      <c r="AZ34" s="86"/>
      <c r="BA34" s="86"/>
      <c r="BB34" s="86"/>
      <c r="BC34" s="86"/>
      <c r="BD34" s="86"/>
    </row>
    <row r="35" spans="1:56" ht="18.75" customHeight="1">
      <c r="A35" s="508"/>
      <c r="B35" s="510"/>
      <c r="C35" s="80"/>
      <c r="D35" s="523"/>
      <c r="E35" s="524"/>
      <c r="F35" s="86"/>
      <c r="G35" s="503" t="s">
        <v>114</v>
      </c>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87"/>
      <c r="AH35" s="86"/>
      <c r="AI35" s="86"/>
      <c r="AJ35" s="86"/>
      <c r="AK35" s="86"/>
      <c r="AL35" s="86"/>
      <c r="AM35" s="86"/>
      <c r="AN35" s="86"/>
      <c r="AO35" s="86"/>
      <c r="AP35" s="86"/>
      <c r="AQ35" s="86"/>
      <c r="AR35" s="86"/>
      <c r="AS35" s="86"/>
      <c r="AT35" s="86"/>
      <c r="AU35" s="86"/>
      <c r="AV35" s="86"/>
      <c r="AW35" s="86"/>
      <c r="AX35" s="86"/>
      <c r="AY35" s="86"/>
      <c r="AZ35" s="86"/>
      <c r="BA35" s="86"/>
      <c r="BB35" s="86"/>
      <c r="BC35" s="86"/>
      <c r="BD35" s="86"/>
    </row>
    <row r="36" spans="1:56" ht="8.25" customHeight="1">
      <c r="A36" s="508"/>
      <c r="B36" s="510"/>
      <c r="C36" s="80"/>
      <c r="D36" s="523"/>
      <c r="E36" s="524"/>
      <c r="F36" s="86"/>
      <c r="G36" s="89"/>
      <c r="H36" s="89"/>
      <c r="I36" s="89"/>
      <c r="J36" s="89"/>
      <c r="K36" s="89"/>
      <c r="L36" s="89"/>
      <c r="M36" s="89"/>
      <c r="N36" s="89"/>
      <c r="O36" s="89"/>
      <c r="P36" s="89"/>
      <c r="Q36" s="89"/>
      <c r="R36" s="89"/>
      <c r="S36" s="89"/>
      <c r="T36" s="89"/>
      <c r="U36" s="89"/>
      <c r="V36" s="89"/>
      <c r="W36" s="89"/>
      <c r="X36" s="89"/>
      <c r="Y36" s="89"/>
      <c r="Z36" s="89"/>
      <c r="AA36" s="89"/>
      <c r="AB36" s="89"/>
      <c r="AC36" s="89"/>
      <c r="AD36" s="89"/>
      <c r="AE36" s="87"/>
      <c r="AH36" s="86"/>
      <c r="AI36" s="86"/>
      <c r="AJ36" s="86"/>
      <c r="AK36" s="86"/>
      <c r="AL36" s="86"/>
      <c r="AM36" s="86"/>
      <c r="AN36" s="86"/>
      <c r="AO36" s="86"/>
      <c r="AP36" s="86"/>
      <c r="AQ36" s="86"/>
      <c r="AR36" s="86"/>
      <c r="AS36" s="86"/>
      <c r="AT36" s="86"/>
      <c r="AU36" s="86"/>
      <c r="AV36" s="86"/>
      <c r="AW36" s="86"/>
      <c r="AX36" s="86"/>
      <c r="AY36" s="86"/>
      <c r="AZ36" s="86"/>
      <c r="BA36" s="86"/>
      <c r="BB36" s="86"/>
      <c r="BC36" s="86"/>
      <c r="BD36" s="86"/>
    </row>
    <row r="37" spans="1:56" ht="18.75" customHeight="1">
      <c r="A37" s="508"/>
      <c r="B37" s="510"/>
      <c r="C37" s="80"/>
      <c r="D37" s="523"/>
      <c r="E37" s="524"/>
      <c r="F37" s="72"/>
      <c r="G37" s="503" t="s">
        <v>90</v>
      </c>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81"/>
    </row>
    <row r="38" spans="1:56" ht="18.75" customHeight="1">
      <c r="A38" s="508"/>
      <c r="B38" s="510"/>
      <c r="C38" s="80"/>
      <c r="D38" s="523"/>
      <c r="E38" s="524"/>
      <c r="F38" s="72"/>
      <c r="G38" s="90" t="s">
        <v>55</v>
      </c>
      <c r="H38" s="89"/>
      <c r="I38" s="89"/>
      <c r="J38" s="89"/>
      <c r="K38" s="89"/>
      <c r="L38" s="89"/>
      <c r="M38" s="89"/>
      <c r="N38" s="89"/>
      <c r="O38" s="89"/>
      <c r="P38" s="89"/>
      <c r="Q38" s="89"/>
      <c r="R38" s="89"/>
      <c r="S38" s="89"/>
      <c r="T38" s="89"/>
      <c r="U38" s="89"/>
      <c r="V38" s="89"/>
      <c r="W38" s="89"/>
      <c r="X38" s="89"/>
      <c r="Y38" s="89"/>
      <c r="Z38" s="89"/>
      <c r="AA38" s="89"/>
      <c r="AB38" s="89"/>
      <c r="AC38" s="89"/>
      <c r="AD38" s="89"/>
      <c r="AE38" s="81"/>
    </row>
    <row r="39" spans="1:56" ht="8.25" customHeight="1">
      <c r="A39" s="508"/>
      <c r="B39" s="510"/>
      <c r="C39" s="80"/>
      <c r="D39" s="108"/>
      <c r="E39" s="109"/>
      <c r="F39" s="72"/>
      <c r="G39" s="90"/>
      <c r="H39" s="89"/>
      <c r="I39" s="89"/>
      <c r="J39" s="89"/>
      <c r="K39" s="89"/>
      <c r="L39" s="89"/>
      <c r="M39" s="89"/>
      <c r="N39" s="89"/>
      <c r="O39" s="89"/>
      <c r="P39" s="89"/>
      <c r="Q39" s="89"/>
      <c r="R39" s="89"/>
      <c r="S39" s="89"/>
      <c r="T39" s="89"/>
      <c r="U39" s="89"/>
      <c r="V39" s="89"/>
      <c r="W39" s="89"/>
      <c r="X39" s="89"/>
      <c r="Y39" s="89"/>
      <c r="Z39" s="89"/>
      <c r="AA39" s="89"/>
      <c r="AB39" s="89"/>
      <c r="AC39" s="89"/>
      <c r="AD39" s="89"/>
      <c r="AE39" s="81"/>
    </row>
    <row r="40" spans="1:56" ht="18.75" customHeight="1">
      <c r="A40" s="508"/>
      <c r="B40" s="510"/>
      <c r="C40" s="80"/>
      <c r="D40" s="108"/>
      <c r="E40" s="109"/>
      <c r="F40" s="72"/>
      <c r="G40" s="89" t="s">
        <v>116</v>
      </c>
      <c r="H40" s="89"/>
      <c r="I40" s="89"/>
      <c r="J40" s="89"/>
      <c r="K40" s="89"/>
      <c r="L40" s="89"/>
      <c r="M40" s="89"/>
      <c r="N40" s="89"/>
      <c r="O40" s="89"/>
      <c r="P40" s="89"/>
      <c r="Q40" s="89"/>
      <c r="R40" s="89"/>
      <c r="S40" s="89"/>
      <c r="T40" s="89"/>
      <c r="U40" s="89"/>
      <c r="V40" s="89"/>
      <c r="W40" s="89"/>
      <c r="X40" s="89"/>
      <c r="Y40" s="89"/>
      <c r="Z40" s="89"/>
      <c r="AA40" s="89"/>
      <c r="AB40" s="89"/>
      <c r="AC40" s="89"/>
      <c r="AD40" s="89"/>
      <c r="AE40" s="81"/>
    </row>
    <row r="41" spans="1:56" ht="8.25" customHeight="1">
      <c r="A41" s="508"/>
      <c r="B41" s="510"/>
      <c r="C41" s="80"/>
      <c r="D41" s="108"/>
      <c r="E41" s="109"/>
      <c r="F41" s="72"/>
      <c r="G41" s="89"/>
      <c r="H41" s="89"/>
      <c r="I41" s="89"/>
      <c r="J41" s="89"/>
      <c r="K41" s="89"/>
      <c r="L41" s="89"/>
      <c r="M41" s="89"/>
      <c r="N41" s="89"/>
      <c r="O41" s="89"/>
      <c r="P41" s="89"/>
      <c r="Q41" s="89"/>
      <c r="R41" s="89"/>
      <c r="S41" s="89"/>
      <c r="T41" s="89"/>
      <c r="U41" s="89"/>
      <c r="V41" s="89"/>
      <c r="W41" s="89"/>
      <c r="X41" s="89"/>
      <c r="Y41" s="89"/>
      <c r="Z41" s="89"/>
      <c r="AA41" s="89"/>
      <c r="AB41" s="89"/>
      <c r="AC41" s="89"/>
      <c r="AD41" s="89"/>
      <c r="AE41" s="81"/>
    </row>
    <row r="42" spans="1:56" ht="18.75" customHeight="1">
      <c r="A42" s="508"/>
      <c r="B42" s="510"/>
      <c r="C42" s="80"/>
      <c r="D42" s="108"/>
      <c r="E42" s="109"/>
      <c r="F42" s="72"/>
      <c r="G42" s="89" t="s">
        <v>91</v>
      </c>
      <c r="H42" s="89"/>
      <c r="I42" s="89"/>
      <c r="J42" s="89"/>
      <c r="K42" s="89"/>
      <c r="L42" s="89"/>
      <c r="M42" s="89"/>
      <c r="N42" s="89"/>
      <c r="O42" s="89"/>
      <c r="P42" s="89"/>
      <c r="Q42" s="89"/>
      <c r="R42" s="89"/>
      <c r="S42" s="89"/>
      <c r="T42" s="89"/>
      <c r="U42" s="89"/>
      <c r="V42" s="89"/>
      <c r="W42" s="89"/>
      <c r="X42" s="89"/>
      <c r="Y42" s="89"/>
      <c r="Z42" s="89"/>
      <c r="AA42" s="89"/>
      <c r="AB42" s="89"/>
      <c r="AC42" s="89"/>
      <c r="AD42" s="89"/>
      <c r="AE42" s="81"/>
    </row>
    <row r="43" spans="1:56" ht="18.75" customHeight="1">
      <c r="A43" s="508"/>
      <c r="B43" s="510"/>
      <c r="C43" s="80"/>
      <c r="D43" s="108"/>
      <c r="E43" s="109"/>
      <c r="F43" s="72"/>
      <c r="G43" s="90" t="s">
        <v>58</v>
      </c>
      <c r="H43" s="89"/>
      <c r="I43" s="89"/>
      <c r="J43" s="89"/>
      <c r="K43" s="89"/>
      <c r="L43" s="89"/>
      <c r="M43" s="89"/>
      <c r="N43" s="89"/>
      <c r="O43" s="89"/>
      <c r="P43" s="89"/>
      <c r="Q43" s="89"/>
      <c r="R43" s="89"/>
      <c r="S43" s="89"/>
      <c r="T43" s="89"/>
      <c r="U43" s="89"/>
      <c r="V43" s="89"/>
      <c r="W43" s="89"/>
      <c r="X43" s="89"/>
      <c r="Y43" s="89"/>
      <c r="Z43" s="89"/>
      <c r="AA43" s="89"/>
      <c r="AB43" s="89"/>
      <c r="AC43" s="89"/>
      <c r="AD43" s="89"/>
      <c r="AE43" s="81"/>
    </row>
    <row r="44" spans="1:56" ht="18.75" customHeight="1">
      <c r="A44" s="508"/>
      <c r="B44" s="510"/>
      <c r="C44" s="80"/>
      <c r="D44" s="108"/>
      <c r="E44" s="109"/>
      <c r="F44" s="72"/>
      <c r="G44" s="90" t="s">
        <v>59</v>
      </c>
      <c r="H44" s="90"/>
      <c r="I44" s="90"/>
      <c r="J44" s="90"/>
      <c r="K44" s="90"/>
      <c r="L44" s="90"/>
      <c r="M44" s="90"/>
      <c r="N44" s="90"/>
      <c r="O44" s="90"/>
      <c r="P44" s="90"/>
      <c r="Q44" s="90"/>
      <c r="R44" s="90"/>
      <c r="S44" s="90"/>
      <c r="T44" s="90"/>
      <c r="U44" s="90"/>
      <c r="V44" s="90"/>
      <c r="W44" s="90"/>
      <c r="X44" s="90"/>
      <c r="Y44" s="90"/>
      <c r="Z44" s="90"/>
      <c r="AA44" s="90"/>
      <c r="AB44" s="90"/>
      <c r="AC44" s="90"/>
      <c r="AD44" s="90"/>
      <c r="AE44" s="81"/>
    </row>
    <row r="45" spans="1:56" ht="18.75" customHeight="1">
      <c r="A45" s="508"/>
      <c r="B45" s="510"/>
      <c r="C45" s="80"/>
      <c r="D45" s="108"/>
      <c r="E45" s="109"/>
      <c r="F45" s="72"/>
      <c r="G45" s="90" t="s">
        <v>60</v>
      </c>
      <c r="H45" s="90"/>
      <c r="I45" s="90"/>
      <c r="J45" s="90"/>
      <c r="K45" s="90"/>
      <c r="L45" s="90"/>
      <c r="M45" s="90"/>
      <c r="N45" s="90"/>
      <c r="O45" s="90"/>
      <c r="P45" s="90"/>
      <c r="Q45" s="90"/>
      <c r="R45" s="90"/>
      <c r="S45" s="90"/>
      <c r="T45" s="90"/>
      <c r="U45" s="90"/>
      <c r="V45" s="90"/>
      <c r="W45" s="90"/>
      <c r="X45" s="90"/>
      <c r="Y45" s="90"/>
      <c r="Z45" s="90"/>
      <c r="AA45" s="90"/>
      <c r="AB45" s="90"/>
      <c r="AC45" s="90"/>
      <c r="AD45" s="90"/>
      <c r="AE45" s="81"/>
    </row>
    <row r="46" spans="1:56" ht="18.75" customHeight="1">
      <c r="A46" s="508"/>
      <c r="B46" s="510"/>
      <c r="C46" s="80"/>
      <c r="D46" s="108"/>
      <c r="E46" s="109"/>
      <c r="F46" s="72"/>
      <c r="G46" s="86" t="s">
        <v>39</v>
      </c>
      <c r="H46" s="97"/>
      <c r="I46" s="97"/>
      <c r="J46" s="97"/>
      <c r="K46" s="97"/>
      <c r="L46" s="97"/>
      <c r="M46" s="97"/>
      <c r="N46" s="97"/>
      <c r="O46" s="97"/>
      <c r="P46" s="97"/>
      <c r="Q46" s="97"/>
      <c r="R46" s="97"/>
      <c r="S46" s="97"/>
      <c r="T46" s="97"/>
      <c r="U46" s="97"/>
      <c r="V46" s="97"/>
      <c r="W46" s="97"/>
      <c r="X46" s="97"/>
      <c r="Y46" s="97"/>
      <c r="Z46" s="97"/>
      <c r="AA46" s="90"/>
      <c r="AB46" s="90"/>
      <c r="AC46" s="90"/>
      <c r="AD46" s="90"/>
      <c r="AE46" s="81"/>
    </row>
    <row r="47" spans="1:56" ht="18.75" customHeight="1">
      <c r="A47" s="508"/>
      <c r="B47" s="510"/>
      <c r="C47" s="80"/>
      <c r="D47" s="501"/>
      <c r="E47" s="502"/>
      <c r="F47" s="72"/>
      <c r="G47" s="86" t="s">
        <v>40</v>
      </c>
      <c r="H47" s="98"/>
      <c r="I47" s="98"/>
      <c r="J47" s="98"/>
      <c r="K47" s="98"/>
      <c r="L47" s="98"/>
      <c r="M47" s="98"/>
      <c r="N47" s="98"/>
      <c r="O47" s="98"/>
      <c r="P47" s="98"/>
      <c r="Q47" s="98"/>
      <c r="R47" s="98"/>
      <c r="S47" s="98"/>
      <c r="T47" s="98"/>
      <c r="U47" s="98"/>
      <c r="V47" s="98"/>
      <c r="W47" s="98"/>
      <c r="X47" s="98"/>
      <c r="Y47" s="98"/>
      <c r="Z47" s="98"/>
      <c r="AA47" s="91"/>
      <c r="AB47" s="91"/>
      <c r="AC47" s="91"/>
      <c r="AD47" s="91"/>
      <c r="AE47" s="81"/>
    </row>
    <row r="48" spans="1:56" ht="18" customHeight="1">
      <c r="A48" s="508"/>
      <c r="B48" s="510"/>
      <c r="C48" s="80"/>
      <c r="D48" s="501"/>
      <c r="E48" s="502"/>
      <c r="F48" s="72"/>
      <c r="G48" s="89"/>
      <c r="H48" s="86"/>
      <c r="I48" s="86"/>
      <c r="J48" s="86"/>
      <c r="K48" s="86"/>
      <c r="L48" s="86"/>
      <c r="M48" s="86"/>
      <c r="N48" s="86"/>
      <c r="O48" s="86"/>
      <c r="P48" s="86"/>
      <c r="Q48" s="86"/>
      <c r="R48" s="86"/>
      <c r="S48" s="86"/>
      <c r="T48" s="86"/>
      <c r="U48" s="86"/>
      <c r="V48" s="86"/>
      <c r="W48" s="86"/>
      <c r="X48" s="86"/>
      <c r="Y48" s="86"/>
      <c r="Z48" s="86"/>
      <c r="AA48" s="86"/>
      <c r="AB48" s="86"/>
      <c r="AC48" s="86"/>
      <c r="AD48" s="86"/>
      <c r="AE48" s="81"/>
    </row>
    <row r="49" spans="1:31" ht="18" customHeight="1">
      <c r="A49" s="508"/>
      <c r="B49" s="510"/>
      <c r="C49" s="80"/>
      <c r="D49" s="92"/>
      <c r="E49" s="92"/>
      <c r="F49" s="72"/>
      <c r="G49" s="89"/>
      <c r="H49" s="86"/>
      <c r="I49" s="86"/>
      <c r="J49" s="86"/>
      <c r="K49" s="86"/>
      <c r="L49" s="86"/>
      <c r="M49" s="86"/>
      <c r="N49" s="86"/>
      <c r="O49" s="86"/>
      <c r="P49" s="86"/>
      <c r="Q49" s="86"/>
      <c r="R49" s="86"/>
      <c r="S49" s="86"/>
      <c r="T49" s="86"/>
      <c r="U49" s="86"/>
      <c r="V49" s="86"/>
      <c r="W49" s="86"/>
      <c r="X49" s="86"/>
      <c r="Y49" s="86"/>
      <c r="Z49" s="86"/>
      <c r="AA49" s="86"/>
      <c r="AB49" s="86"/>
      <c r="AC49" s="86"/>
      <c r="AD49" s="86"/>
      <c r="AE49" s="81"/>
    </row>
    <row r="50" spans="1:31" ht="18" customHeight="1" thickBot="1">
      <c r="A50" s="508"/>
      <c r="B50" s="510"/>
      <c r="C50" s="93"/>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5"/>
    </row>
    <row r="51" spans="1:31" ht="18" customHeight="1" thickTop="1">
      <c r="A51" s="508"/>
      <c r="B51" s="510"/>
      <c r="L51" s="522" t="s">
        <v>64</v>
      </c>
      <c r="M51" s="522"/>
      <c r="N51" s="522"/>
      <c r="O51" s="522"/>
      <c r="P51" s="522"/>
      <c r="Q51" s="522"/>
      <c r="R51" s="522"/>
      <c r="S51" s="522"/>
      <c r="T51" s="522"/>
      <c r="U51" s="522"/>
      <c r="V51" s="522"/>
      <c r="W51" s="522"/>
      <c r="X51" s="522"/>
      <c r="Y51" s="522"/>
      <c r="Z51" s="522"/>
      <c r="AA51" s="522"/>
      <c r="AB51" s="522"/>
      <c r="AC51" s="522"/>
      <c r="AD51" s="522"/>
      <c r="AE51" s="522"/>
    </row>
    <row r="52" spans="1:31" ht="18" customHeight="1">
      <c r="A52" s="508"/>
      <c r="B52" s="510"/>
      <c r="AE52" s="96" t="s">
        <v>37</v>
      </c>
    </row>
    <row r="53" spans="1:31">
      <c r="A53" s="508"/>
    </row>
    <row r="54" spans="1:31">
      <c r="A54" s="508"/>
    </row>
    <row r="55" spans="1:31">
      <c r="A55" s="508"/>
    </row>
    <row r="63" spans="1:31">
      <c r="B63" s="110"/>
    </row>
  </sheetData>
  <sheetProtection algorithmName="SHA-512" hashValue="O2zZqhX0BqYCAjBB8FB10FTV0tXCFVojdjf4ATKL5CmbQmP3ORaBv15JxsuwrVLjJ5cK1nCPpgFlbzidfqx+NA==" saltValue="aN4JJLnDShijfpEQs5Koxg==" spinCount="100000" sheet="1" objects="1" scenarios="1" selectLockedCells="1" selectUnlockedCells="1"/>
  <mergeCells count="20">
    <mergeCell ref="C4:AE5"/>
    <mergeCell ref="A6:A55"/>
    <mergeCell ref="B6:B52"/>
    <mergeCell ref="D7:E8"/>
    <mergeCell ref="F12:AE13"/>
    <mergeCell ref="F15:AE16"/>
    <mergeCell ref="G18:AD18"/>
    <mergeCell ref="G19:AD19"/>
    <mergeCell ref="G20:AD20"/>
    <mergeCell ref="G28:AD29"/>
    <mergeCell ref="G30:AD30"/>
    <mergeCell ref="G31:AD31"/>
    <mergeCell ref="L51:AE51"/>
    <mergeCell ref="D14:E38"/>
    <mergeCell ref="AH31:BD31"/>
    <mergeCell ref="D47:E48"/>
    <mergeCell ref="G37:AD37"/>
    <mergeCell ref="G35:AD35"/>
    <mergeCell ref="G32:AD32"/>
    <mergeCell ref="G33:AD33"/>
  </mergeCells>
  <phoneticPr fontId="17"/>
  <printOptions horizontalCentered="1"/>
  <pageMargins left="0" right="0" top="0.19685039370078741" bottom="0.19685039370078741" header="0" footer="0"/>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はじめにお読みください</vt:lpstr>
      <vt:lpstr>入力①</vt:lpstr>
      <vt:lpstr>入力②</vt:lpstr>
      <vt:lpstr>印刷用(請求書)</vt:lpstr>
      <vt:lpstr>請求上の注意</vt:lpstr>
      <vt:lpstr>領収書貼付用紙</vt:lpstr>
      <vt:lpstr>はじめにお読みください!Print_Area</vt:lpstr>
      <vt:lpstr>'印刷用(請求書)'!Print_Area</vt:lpstr>
      <vt:lpstr>請求上の注意!Print_Area</vt:lpstr>
      <vt:lpstr>領収書貼付用紙!Print_Area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2024-10-29T02:13:47Z</dcterms:created>
  <dcterms:modified xsi:type="dcterms:W3CDTF">2024-10-30T06:01:14Z</dcterms:modified>
</cp:coreProperties>
</file>