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F:\田中HP\"/>
    </mc:Choice>
  </mc:AlternateContent>
  <xr:revisionPtr revIDLastSave="0" documentId="13_ncr:1_{98F34584-9B72-4B2B-9CAC-428A040B980A}" xr6:coauthVersionLast="47" xr6:coauthVersionMax="47" xr10:uidLastSave="{00000000-0000-0000-0000-000000000000}"/>
  <bookViews>
    <workbookView xWindow="-120" yWindow="-120" windowWidth="29040" windowHeight="15720" xr2:uid="{00000000-000D-0000-FFFF-FFFF00000000}"/>
  </bookViews>
  <sheets>
    <sheet name="はじめにお読みください" sheetId="69" r:id="rId1"/>
    <sheet name="入力①" sheetId="71" r:id="rId2"/>
    <sheet name="入力②" sheetId="73" r:id="rId3"/>
    <sheet name="印刷用（請求書）" sheetId="60" r:id="rId4"/>
    <sheet name="印刷用（連名簿）" sheetId="74" r:id="rId5"/>
    <sheet name="領収書貼付用紙" sheetId="64" r:id="rId6"/>
    <sheet name="請求上の注意" sheetId="70" r:id="rId7"/>
    <sheet name="1" sheetId="72" state="hidden" r:id="rId8"/>
  </sheets>
  <definedNames>
    <definedName name="_xlnm.Print_Area" localSheetId="0">はじめにお読みください!$A$1:$L$18</definedName>
    <definedName name="_xlnm.Print_Area" localSheetId="3">'印刷用（請求書）'!$A$1:$AP$70</definedName>
    <definedName name="_xlnm.Print_Area" localSheetId="4">'印刷用（連名簿）'!$A$1:$AN$800</definedName>
    <definedName name="_xlnm.Print_Area" localSheetId="6">請求上の注意!$A$1:$AN$71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73" l="1"/>
  <c r="I4" i="73"/>
  <c r="I5" i="73"/>
  <c r="I6" i="73"/>
  <c r="I7" i="73"/>
  <c r="I8" i="73"/>
  <c r="I9" i="73"/>
  <c r="I10" i="73"/>
  <c r="I11" i="73"/>
  <c r="I12" i="73"/>
  <c r="I13" i="73"/>
  <c r="I14" i="73"/>
  <c r="I15" i="73"/>
  <c r="I16" i="73"/>
  <c r="I17" i="73"/>
  <c r="I18" i="73"/>
  <c r="I19" i="73"/>
  <c r="I20" i="73"/>
  <c r="I21" i="73"/>
  <c r="I22" i="73"/>
  <c r="I23" i="73"/>
  <c r="I24" i="73"/>
  <c r="I25" i="73"/>
  <c r="I26" i="73"/>
  <c r="I27" i="73"/>
  <c r="I28" i="73"/>
  <c r="I29" i="73"/>
  <c r="I30" i="73"/>
  <c r="I31" i="73"/>
  <c r="I32" i="73"/>
  <c r="I33" i="73"/>
  <c r="I34" i="73"/>
  <c r="I35" i="73"/>
  <c r="I36" i="73"/>
  <c r="I37" i="73"/>
  <c r="I38" i="73"/>
  <c r="I39" i="73"/>
  <c r="I40" i="73"/>
  <c r="I41" i="73"/>
  <c r="I42" i="73"/>
  <c r="I43" i="73"/>
  <c r="I44" i="73"/>
  <c r="I45" i="73"/>
  <c r="I46" i="73"/>
  <c r="I47" i="73"/>
  <c r="I48" i="73"/>
  <c r="I49" i="73"/>
  <c r="I50" i="73"/>
  <c r="I51" i="73"/>
  <c r="I52" i="73"/>
  <c r="I53" i="73"/>
  <c r="I54" i="73"/>
  <c r="I55" i="73"/>
  <c r="I56" i="73"/>
  <c r="I57" i="73"/>
  <c r="I58" i="73"/>
  <c r="I59" i="73"/>
  <c r="I60" i="73"/>
  <c r="I61" i="73"/>
  <c r="I62" i="73"/>
  <c r="I63" i="73"/>
  <c r="I64" i="73"/>
  <c r="I65" i="73"/>
  <c r="I66" i="73"/>
  <c r="I67" i="73"/>
  <c r="I68" i="73"/>
  <c r="I69" i="73"/>
  <c r="I70" i="73"/>
  <c r="I71" i="73"/>
  <c r="I72" i="73"/>
  <c r="I73" i="73"/>
  <c r="I74" i="73"/>
  <c r="I75" i="73"/>
  <c r="I76" i="73"/>
  <c r="I77" i="73"/>
  <c r="I78" i="73"/>
  <c r="I79" i="73"/>
  <c r="I80" i="73"/>
  <c r="I81" i="73"/>
  <c r="I82" i="73"/>
  <c r="I83" i="73"/>
  <c r="I84" i="73"/>
  <c r="I85" i="73"/>
  <c r="I86" i="73"/>
  <c r="I87" i="73"/>
  <c r="I88" i="73"/>
  <c r="I89" i="73"/>
  <c r="I90" i="73"/>
  <c r="I91" i="73"/>
  <c r="I92" i="73"/>
  <c r="I93" i="73"/>
  <c r="I94" i="73"/>
  <c r="I95" i="73"/>
  <c r="I96" i="73"/>
  <c r="I97" i="73"/>
  <c r="I98" i="73"/>
  <c r="I99" i="73"/>
  <c r="I100" i="73"/>
  <c r="I101" i="73"/>
  <c r="I102" i="73"/>
  <c r="I103" i="73"/>
  <c r="I104" i="73"/>
  <c r="I105" i="73"/>
  <c r="I106" i="73"/>
  <c r="I107" i="73"/>
  <c r="I108" i="73"/>
  <c r="I109" i="73"/>
  <c r="I110" i="73"/>
  <c r="I111" i="73"/>
  <c r="I112" i="73"/>
  <c r="I113" i="73"/>
  <c r="I114" i="73"/>
  <c r="I115" i="73"/>
  <c r="I116" i="73"/>
  <c r="I117" i="73"/>
  <c r="I118" i="73"/>
  <c r="I119" i="73"/>
  <c r="I120" i="73"/>
  <c r="I121" i="73"/>
  <c r="I122" i="73"/>
  <c r="I123" i="73"/>
  <c r="I124" i="73"/>
  <c r="I125" i="73"/>
  <c r="I126" i="73"/>
  <c r="I127" i="73"/>
  <c r="I128" i="73"/>
  <c r="I129" i="73"/>
  <c r="I130" i="73"/>
  <c r="I131" i="73"/>
  <c r="I132" i="73"/>
  <c r="I133" i="73"/>
  <c r="I134" i="73"/>
  <c r="I135" i="73"/>
  <c r="I136" i="73"/>
  <c r="I137" i="73"/>
  <c r="I138" i="73"/>
  <c r="I139" i="73"/>
  <c r="I140" i="73"/>
  <c r="I141" i="73"/>
  <c r="I142" i="73"/>
  <c r="I143" i="73"/>
  <c r="I144" i="73"/>
  <c r="I145" i="73"/>
  <c r="I146" i="73"/>
  <c r="I147" i="73"/>
  <c r="I148" i="73"/>
  <c r="I149" i="73"/>
  <c r="I150" i="73"/>
  <c r="I151" i="73"/>
  <c r="I152" i="73"/>
  <c r="I153" i="73"/>
  <c r="I154" i="73"/>
  <c r="I155" i="73"/>
  <c r="I156" i="73"/>
  <c r="I157" i="73"/>
  <c r="I158" i="73"/>
  <c r="I159" i="73"/>
  <c r="I160" i="73"/>
  <c r="I161" i="73"/>
  <c r="I162" i="73"/>
  <c r="I163" i="73"/>
  <c r="I164" i="73"/>
  <c r="I165" i="73"/>
  <c r="I166" i="73"/>
  <c r="I167" i="73"/>
  <c r="I168" i="73"/>
  <c r="I169" i="73"/>
  <c r="I170" i="73"/>
  <c r="I171" i="73"/>
  <c r="I172" i="73"/>
  <c r="I173" i="73"/>
  <c r="I174" i="73"/>
  <c r="I175" i="73"/>
  <c r="I176" i="73"/>
  <c r="I177" i="73"/>
  <c r="I178" i="73"/>
  <c r="I179" i="73"/>
  <c r="I180" i="73"/>
  <c r="I181" i="73"/>
  <c r="I182" i="73"/>
  <c r="I183" i="73"/>
  <c r="I184" i="73"/>
  <c r="I185" i="73"/>
  <c r="I186" i="73"/>
  <c r="I187" i="73"/>
  <c r="I188" i="73"/>
  <c r="I189" i="73"/>
  <c r="I190" i="73"/>
  <c r="I191" i="73"/>
  <c r="I192" i="73"/>
  <c r="I193" i="73"/>
  <c r="I194" i="73"/>
  <c r="I195" i="73"/>
  <c r="I196" i="73"/>
  <c r="I197" i="73"/>
  <c r="I198" i="73"/>
  <c r="I199" i="73"/>
  <c r="I200" i="73"/>
  <c r="I201" i="73"/>
  <c r="I202" i="73"/>
  <c r="I203" i="73"/>
  <c r="I204" i="73"/>
  <c r="I205" i="73"/>
  <c r="I206" i="73"/>
  <c r="I207" i="73"/>
  <c r="I208" i="73"/>
  <c r="I209" i="73"/>
  <c r="I210" i="73"/>
  <c r="I211" i="73"/>
  <c r="I212" i="73"/>
  <c r="I213" i="73"/>
  <c r="I214" i="73"/>
  <c r="I215" i="73"/>
  <c r="I216" i="73"/>
  <c r="I217" i="73"/>
  <c r="I218" i="73"/>
  <c r="I219" i="73"/>
  <c r="I220" i="73"/>
  <c r="I221" i="73"/>
  <c r="I222" i="73"/>
  <c r="I223" i="73"/>
  <c r="I224" i="73"/>
  <c r="I225" i="73"/>
  <c r="I226" i="73"/>
  <c r="I227" i="73"/>
  <c r="I228" i="73"/>
  <c r="I229" i="73"/>
  <c r="I230" i="73"/>
  <c r="I231" i="73"/>
  <c r="I232" i="73"/>
  <c r="I233" i="73"/>
  <c r="I234" i="73"/>
  <c r="I235" i="73"/>
  <c r="I236" i="73"/>
  <c r="I237" i="73"/>
  <c r="I238" i="73"/>
  <c r="I239" i="73"/>
  <c r="I240" i="73"/>
  <c r="I241" i="73"/>
  <c r="I242" i="73"/>
  <c r="I243" i="73"/>
  <c r="I244" i="73"/>
  <c r="I245" i="73"/>
  <c r="I246" i="73"/>
  <c r="I247" i="73"/>
  <c r="I248" i="73"/>
  <c r="I249" i="73"/>
  <c r="I250" i="73"/>
  <c r="I251" i="73"/>
  <c r="I252" i="73"/>
  <c r="I253" i="73"/>
  <c r="I254" i="73"/>
  <c r="I255" i="73"/>
  <c r="I256" i="73"/>
  <c r="I257" i="73"/>
  <c r="I258" i="73"/>
  <c r="I259" i="73"/>
  <c r="I260" i="73"/>
  <c r="I261" i="73"/>
  <c r="I262" i="73"/>
  <c r="I263" i="73"/>
  <c r="I264" i="73"/>
  <c r="I265" i="73"/>
  <c r="I266" i="73"/>
  <c r="I267" i="73"/>
  <c r="I268" i="73"/>
  <c r="I269" i="73"/>
  <c r="I270" i="73"/>
  <c r="I271" i="73"/>
  <c r="I272" i="73"/>
  <c r="I273" i="73"/>
  <c r="I274" i="73"/>
  <c r="I275" i="73"/>
  <c r="I276" i="73"/>
  <c r="I277" i="73"/>
  <c r="I278" i="73"/>
  <c r="I279" i="73"/>
  <c r="I280" i="73"/>
  <c r="I281" i="73"/>
  <c r="I282" i="73"/>
  <c r="I283" i="73"/>
  <c r="I284" i="73"/>
  <c r="I285" i="73"/>
  <c r="I286" i="73"/>
  <c r="I287" i="73"/>
  <c r="I288" i="73"/>
  <c r="I289" i="73"/>
  <c r="I290" i="73"/>
  <c r="I291" i="73"/>
  <c r="I292" i="73"/>
  <c r="I293" i="73"/>
  <c r="I294" i="73"/>
  <c r="I295" i="73"/>
  <c r="I296" i="73"/>
  <c r="I297" i="73"/>
  <c r="I298" i="73"/>
  <c r="I299" i="73"/>
  <c r="I300" i="73"/>
  <c r="I301" i="73"/>
  <c r="I302" i="73"/>
  <c r="I303" i="73"/>
  <c r="I304" i="73"/>
  <c r="I305" i="73"/>
  <c r="I306" i="73"/>
  <c r="I307" i="73"/>
  <c r="I308" i="73"/>
  <c r="I309" i="73"/>
  <c r="I310" i="73"/>
  <c r="I311" i="73"/>
  <c r="I312" i="73"/>
  <c r="I313" i="73"/>
  <c r="I314" i="73"/>
  <c r="I315" i="73"/>
  <c r="I316" i="73"/>
  <c r="I317" i="73"/>
  <c r="I318" i="73"/>
  <c r="I319" i="73"/>
  <c r="I320" i="73"/>
  <c r="I321" i="73"/>
  <c r="I322" i="73"/>
  <c r="I323" i="73"/>
  <c r="I324" i="73"/>
  <c r="I325" i="73"/>
  <c r="I326" i="73"/>
  <c r="I327" i="73"/>
  <c r="I328" i="73"/>
  <c r="I329" i="73"/>
  <c r="I330" i="73"/>
  <c r="I331" i="73"/>
  <c r="I332" i="73"/>
  <c r="I333" i="73"/>
  <c r="I334" i="73"/>
  <c r="I335" i="73"/>
  <c r="I336" i="73"/>
  <c r="I337" i="73"/>
  <c r="I338" i="73"/>
  <c r="I339" i="73"/>
  <c r="I340" i="73"/>
  <c r="I341" i="73"/>
  <c r="I342" i="73"/>
  <c r="I343" i="73"/>
  <c r="I344" i="73"/>
  <c r="I345" i="73"/>
  <c r="I346" i="73"/>
  <c r="I347" i="73"/>
  <c r="I348" i="73"/>
  <c r="I349" i="73"/>
  <c r="I350" i="73"/>
  <c r="I351" i="73"/>
  <c r="I352" i="73"/>
  <c r="I353" i="73"/>
  <c r="I354" i="73"/>
  <c r="I355" i="73"/>
  <c r="I356" i="73"/>
  <c r="I357" i="73"/>
  <c r="I358" i="73"/>
  <c r="I359" i="73"/>
  <c r="I360" i="73"/>
  <c r="I361" i="73"/>
  <c r="I362" i="73"/>
  <c r="I363" i="73"/>
  <c r="I364" i="73"/>
  <c r="I365" i="73"/>
  <c r="I366" i="73"/>
  <c r="I367" i="73"/>
  <c r="I368" i="73"/>
  <c r="I369" i="73"/>
  <c r="I370" i="73"/>
  <c r="I371" i="73"/>
  <c r="I372" i="73"/>
  <c r="I373" i="73"/>
  <c r="I374" i="73"/>
  <c r="I375" i="73"/>
  <c r="I376" i="73"/>
  <c r="I377" i="73"/>
  <c r="I378" i="73"/>
  <c r="I379" i="73"/>
  <c r="I380" i="73"/>
  <c r="I381" i="73"/>
  <c r="I382" i="73"/>
  <c r="I383" i="73"/>
  <c r="I384" i="73"/>
  <c r="I385" i="73"/>
  <c r="I386" i="73"/>
  <c r="I387" i="73"/>
  <c r="I388" i="73"/>
  <c r="I389" i="73"/>
  <c r="I390" i="73"/>
  <c r="I391" i="73"/>
  <c r="I392" i="73"/>
  <c r="I393" i="73"/>
  <c r="I394" i="73"/>
  <c r="I395" i="73"/>
  <c r="I396" i="73"/>
  <c r="I397" i="73"/>
  <c r="I398" i="73"/>
  <c r="I399" i="73"/>
  <c r="I400" i="73"/>
  <c r="I401" i="73"/>
  <c r="I402" i="73"/>
  <c r="I403" i="73"/>
  <c r="I404" i="73"/>
  <c r="I405" i="73"/>
  <c r="I406" i="73"/>
  <c r="I407" i="73"/>
  <c r="I408" i="73"/>
  <c r="I409" i="73"/>
  <c r="I410" i="73"/>
  <c r="I411" i="73"/>
  <c r="I412" i="73"/>
  <c r="I413" i="73"/>
  <c r="I414" i="73"/>
  <c r="I415" i="73"/>
  <c r="I416" i="73"/>
  <c r="I417" i="73"/>
  <c r="I418" i="73"/>
  <c r="I419" i="73"/>
  <c r="I420" i="73"/>
  <c r="I421" i="73"/>
  <c r="I422" i="73"/>
  <c r="I423" i="73"/>
  <c r="I424" i="73"/>
  <c r="I425" i="73"/>
  <c r="I426" i="73"/>
  <c r="I427" i="73"/>
  <c r="I428" i="73"/>
  <c r="I429" i="73"/>
  <c r="I430" i="73"/>
  <c r="I431" i="73"/>
  <c r="I432" i="73"/>
  <c r="I433" i="73"/>
  <c r="I434" i="73"/>
  <c r="I435" i="73"/>
  <c r="I436" i="73"/>
  <c r="I437" i="73"/>
  <c r="I438" i="73"/>
  <c r="I439" i="73"/>
  <c r="I440" i="73"/>
  <c r="I441" i="73"/>
  <c r="I442" i="73"/>
  <c r="I443" i="73"/>
  <c r="I444" i="73"/>
  <c r="I445" i="73"/>
  <c r="I446" i="73"/>
  <c r="I447" i="73"/>
  <c r="I448" i="73"/>
  <c r="I449" i="73"/>
  <c r="I450" i="73"/>
  <c r="I451" i="73"/>
  <c r="I452" i="73"/>
  <c r="I453" i="73"/>
  <c r="I454" i="73"/>
  <c r="I455" i="73"/>
  <c r="I456" i="73"/>
  <c r="I457" i="73"/>
  <c r="I458" i="73"/>
  <c r="I459" i="73"/>
  <c r="I460" i="73"/>
  <c r="I461" i="73"/>
  <c r="I462" i="73"/>
  <c r="I463" i="73"/>
  <c r="I464" i="73"/>
  <c r="I465" i="73"/>
  <c r="I466" i="73"/>
  <c r="I467" i="73"/>
  <c r="I468" i="73"/>
  <c r="I469" i="73"/>
  <c r="I470" i="73"/>
  <c r="I471" i="73"/>
  <c r="I472" i="73"/>
  <c r="I473" i="73"/>
  <c r="I474" i="73"/>
  <c r="I475" i="73"/>
  <c r="I476" i="73"/>
  <c r="I477" i="73"/>
  <c r="I478" i="73"/>
  <c r="I479" i="73"/>
  <c r="I480" i="73"/>
  <c r="I481" i="73"/>
  <c r="I482" i="73"/>
  <c r="I483" i="73"/>
  <c r="I484" i="73"/>
  <c r="I485" i="73"/>
  <c r="I486" i="73"/>
  <c r="I487" i="73"/>
  <c r="I488" i="73"/>
  <c r="I489" i="73"/>
  <c r="I490" i="73"/>
  <c r="I491" i="73"/>
  <c r="I492" i="73"/>
  <c r="I493" i="73"/>
  <c r="I494" i="73"/>
  <c r="I495" i="73"/>
  <c r="I496" i="73"/>
  <c r="I497" i="73"/>
  <c r="I498" i="73"/>
  <c r="I499" i="73"/>
  <c r="I500" i="73"/>
  <c r="I501" i="73"/>
  <c r="I2" i="73"/>
  <c r="K2" i="73" l="1"/>
  <c r="AG204" i="74" s="1"/>
  <c r="AF25" i="60"/>
  <c r="N30" i="60"/>
  <c r="N5" i="71"/>
  <c r="AI36" i="60" s="1"/>
  <c r="AG644" i="74" l="1"/>
  <c r="AG684" i="74"/>
  <c r="AG324" i="74"/>
  <c r="AG564" i="74"/>
  <c r="AG604" i="74"/>
  <c r="AG724" i="74"/>
  <c r="AG764" i="74"/>
  <c r="AG164" i="74"/>
  <c r="AG244" i="74"/>
  <c r="AG284" i="74"/>
  <c r="AG4" i="74"/>
  <c r="AG364" i="74"/>
  <c r="AG44" i="74"/>
  <c r="AG404" i="74"/>
  <c r="AG84" i="74"/>
  <c r="AG444" i="74"/>
  <c r="AG124" i="74"/>
  <c r="AG484" i="74"/>
  <c r="AG524" i="74"/>
  <c r="AE36" i="60"/>
  <c r="AG36" i="60"/>
  <c r="K5" i="71"/>
  <c r="R5" i="71"/>
  <c r="F764" i="74"/>
  <c r="F724" i="74"/>
  <c r="F684" i="74"/>
  <c r="F644" i="74"/>
  <c r="F604" i="74"/>
  <c r="F564" i="74"/>
  <c r="F524" i="74"/>
  <c r="F484" i="74"/>
  <c r="F444" i="74"/>
  <c r="F404" i="74"/>
  <c r="F364" i="74"/>
  <c r="F324" i="74"/>
  <c r="F284" i="74"/>
  <c r="F244" i="74"/>
  <c r="F204" i="74"/>
  <c r="F164" i="74"/>
  <c r="F124" i="74"/>
  <c r="F84" i="74"/>
  <c r="F44" i="74"/>
  <c r="F763" i="74"/>
  <c r="F723" i="74"/>
  <c r="F683" i="74"/>
  <c r="F643" i="74"/>
  <c r="F603" i="74"/>
  <c r="F563" i="74"/>
  <c r="F523" i="74"/>
  <c r="F483" i="74"/>
  <c r="F443" i="74"/>
  <c r="F403" i="74"/>
  <c r="F363" i="74"/>
  <c r="F323" i="74"/>
  <c r="F283" i="74"/>
  <c r="F243" i="74"/>
  <c r="F203" i="74"/>
  <c r="F163" i="74"/>
  <c r="F123" i="74"/>
  <c r="F83" i="74"/>
  <c r="F43" i="74"/>
  <c r="F4" i="74"/>
  <c r="F3" i="74"/>
  <c r="N10" i="60"/>
  <c r="T8" i="60"/>
  <c r="R8" i="60"/>
  <c r="P8" i="60"/>
  <c r="N8" i="60"/>
  <c r="T25" i="60"/>
  <c r="U40" i="60" l="1"/>
  <c r="S40" i="60"/>
  <c r="Q40" i="60"/>
  <c r="O40" i="60"/>
  <c r="M40" i="60"/>
  <c r="K40" i="60"/>
  <c r="I40" i="60"/>
  <c r="O36" i="60"/>
  <c r="U36" i="60"/>
  <c r="S36" i="60"/>
  <c r="Q36" i="60"/>
  <c r="AB22" i="60"/>
  <c r="O20" i="60"/>
  <c r="P18" i="60"/>
  <c r="O55" i="60" l="1"/>
  <c r="O53" i="60"/>
  <c r="AI773" i="74"/>
  <c r="AI774" i="74"/>
  <c r="AI775" i="74"/>
  <c r="AI776" i="74"/>
  <c r="AI777" i="74"/>
  <c r="AI778" i="74"/>
  <c r="AI779" i="74"/>
  <c r="AI780" i="74"/>
  <c r="AI781" i="74"/>
  <c r="AI782" i="74"/>
  <c r="AI783" i="74"/>
  <c r="AI784" i="74"/>
  <c r="AI785" i="74"/>
  <c r="AI786" i="74"/>
  <c r="AI787" i="74"/>
  <c r="AI788" i="74"/>
  <c r="AI789" i="74"/>
  <c r="AI790" i="74"/>
  <c r="AI791" i="74"/>
  <c r="AI792" i="74"/>
  <c r="AI793" i="74"/>
  <c r="AI794" i="74"/>
  <c r="AI795" i="74"/>
  <c r="AI796" i="74"/>
  <c r="AI772" i="74"/>
  <c r="AC773" i="74"/>
  <c r="AC774" i="74"/>
  <c r="AC775" i="74"/>
  <c r="AC776" i="74"/>
  <c r="AC777" i="74"/>
  <c r="AC778" i="74"/>
  <c r="AC779" i="74"/>
  <c r="AC780" i="74"/>
  <c r="AC781" i="74"/>
  <c r="AC782" i="74"/>
  <c r="AC783" i="74"/>
  <c r="AC784" i="74"/>
  <c r="AC785" i="74"/>
  <c r="AC786" i="74"/>
  <c r="AC787" i="74"/>
  <c r="AC788" i="74"/>
  <c r="AC789" i="74"/>
  <c r="AC790" i="74"/>
  <c r="AC791" i="74"/>
  <c r="AC792" i="74"/>
  <c r="AC793" i="74"/>
  <c r="AC794" i="74"/>
  <c r="AC795" i="74"/>
  <c r="AC796" i="74"/>
  <c r="AC772" i="74"/>
  <c r="W773" i="74"/>
  <c r="W774" i="74"/>
  <c r="W775" i="74"/>
  <c r="W776" i="74"/>
  <c r="W777" i="74"/>
  <c r="W778" i="74"/>
  <c r="W779" i="74"/>
  <c r="W780" i="74"/>
  <c r="W781" i="74"/>
  <c r="W782" i="74"/>
  <c r="W783" i="74"/>
  <c r="W784" i="74"/>
  <c r="W785" i="74"/>
  <c r="W786" i="74"/>
  <c r="W787" i="74"/>
  <c r="W788" i="74"/>
  <c r="W789" i="74"/>
  <c r="W790" i="74"/>
  <c r="W791" i="74"/>
  <c r="W792" i="74"/>
  <c r="W793" i="74"/>
  <c r="W794" i="74"/>
  <c r="W795" i="74"/>
  <c r="W796" i="74"/>
  <c r="W772" i="74"/>
  <c r="Q773" i="74"/>
  <c r="Q774" i="74"/>
  <c r="Q775" i="74"/>
  <c r="Q776" i="74"/>
  <c r="Q777" i="74"/>
  <c r="Q778" i="74"/>
  <c r="Q779" i="74"/>
  <c r="Q780" i="74"/>
  <c r="Q781" i="74"/>
  <c r="Q782" i="74"/>
  <c r="Q783" i="74"/>
  <c r="Q784" i="74"/>
  <c r="Q785" i="74"/>
  <c r="Q786" i="74"/>
  <c r="Q787" i="74"/>
  <c r="Q788" i="74"/>
  <c r="Q789" i="74"/>
  <c r="Q790" i="74"/>
  <c r="Q791" i="74"/>
  <c r="Q792" i="74"/>
  <c r="Q793" i="74"/>
  <c r="Q794" i="74"/>
  <c r="Q795" i="74"/>
  <c r="Q796" i="74"/>
  <c r="Q772" i="74"/>
  <c r="L773" i="74"/>
  <c r="L774" i="74"/>
  <c r="L775" i="74"/>
  <c r="L776" i="74"/>
  <c r="L777" i="74"/>
  <c r="L778" i="74"/>
  <c r="L779" i="74"/>
  <c r="L780" i="74"/>
  <c r="L781" i="74"/>
  <c r="L782" i="74"/>
  <c r="L783" i="74"/>
  <c r="L784" i="74"/>
  <c r="L785" i="74"/>
  <c r="L786" i="74"/>
  <c r="L787" i="74"/>
  <c r="L788" i="74"/>
  <c r="L789" i="74"/>
  <c r="L790" i="74"/>
  <c r="L791" i="74"/>
  <c r="L792" i="74"/>
  <c r="L793" i="74"/>
  <c r="L794" i="74"/>
  <c r="L795" i="74"/>
  <c r="L796" i="74"/>
  <c r="L772" i="74"/>
  <c r="E773" i="74"/>
  <c r="E774" i="74"/>
  <c r="E775" i="74"/>
  <c r="E776" i="74"/>
  <c r="E777" i="74"/>
  <c r="E778" i="74"/>
  <c r="E779" i="74"/>
  <c r="E780" i="74"/>
  <c r="E781" i="74"/>
  <c r="E782" i="74"/>
  <c r="E783" i="74"/>
  <c r="E784" i="74"/>
  <c r="E785" i="74"/>
  <c r="E786" i="74"/>
  <c r="E787" i="74"/>
  <c r="E788" i="74"/>
  <c r="E789" i="74"/>
  <c r="E790" i="74"/>
  <c r="E791" i="74"/>
  <c r="E792" i="74"/>
  <c r="E793" i="74"/>
  <c r="E794" i="74"/>
  <c r="E795" i="74"/>
  <c r="E796" i="74"/>
  <c r="E772" i="74"/>
  <c r="B773" i="74"/>
  <c r="B774" i="74"/>
  <c r="B775" i="74"/>
  <c r="B776" i="74"/>
  <c r="B777" i="74"/>
  <c r="B778" i="74"/>
  <c r="B779" i="74"/>
  <c r="B780" i="74"/>
  <c r="B781" i="74"/>
  <c r="B782" i="74"/>
  <c r="B783" i="74"/>
  <c r="B784" i="74"/>
  <c r="B785" i="74"/>
  <c r="B786" i="74"/>
  <c r="B787" i="74"/>
  <c r="B788" i="74"/>
  <c r="B789" i="74"/>
  <c r="B790" i="74"/>
  <c r="B791" i="74"/>
  <c r="B792" i="74"/>
  <c r="B793" i="74"/>
  <c r="B794" i="74"/>
  <c r="B795" i="74"/>
  <c r="B796" i="74"/>
  <c r="B772" i="74"/>
  <c r="AI733" i="74"/>
  <c r="AI734" i="74"/>
  <c r="AI735" i="74"/>
  <c r="AI736" i="74"/>
  <c r="AI737" i="74"/>
  <c r="AI738" i="74"/>
  <c r="AI739" i="74"/>
  <c r="AI740" i="74"/>
  <c r="AI741" i="74"/>
  <c r="AI742" i="74"/>
  <c r="AI743" i="74"/>
  <c r="AI744" i="74"/>
  <c r="AI745" i="74"/>
  <c r="AI746" i="74"/>
  <c r="AI747" i="74"/>
  <c r="AI748" i="74"/>
  <c r="AI749" i="74"/>
  <c r="AI750" i="74"/>
  <c r="AI751" i="74"/>
  <c r="AI752" i="74"/>
  <c r="AI753" i="74"/>
  <c r="AI754" i="74"/>
  <c r="AI755" i="74"/>
  <c r="AI756" i="74"/>
  <c r="AI732" i="74"/>
  <c r="AC733" i="74"/>
  <c r="AC734" i="74"/>
  <c r="AC735" i="74"/>
  <c r="AC736" i="74"/>
  <c r="AC737" i="74"/>
  <c r="AC738" i="74"/>
  <c r="AC739" i="74"/>
  <c r="AC740" i="74"/>
  <c r="AC741" i="74"/>
  <c r="AC742" i="74"/>
  <c r="AC743" i="74"/>
  <c r="AC744" i="74"/>
  <c r="AC745" i="74"/>
  <c r="AC746" i="74"/>
  <c r="AC747" i="74"/>
  <c r="AC748" i="74"/>
  <c r="AC749" i="74"/>
  <c r="AC750" i="74"/>
  <c r="AC751" i="74"/>
  <c r="AC752" i="74"/>
  <c r="AC753" i="74"/>
  <c r="AC754" i="74"/>
  <c r="AC755" i="74"/>
  <c r="AC756" i="74"/>
  <c r="AC732" i="74"/>
  <c r="W733" i="74"/>
  <c r="W734" i="74"/>
  <c r="W735" i="74"/>
  <c r="W736" i="74"/>
  <c r="W737" i="74"/>
  <c r="W738" i="74"/>
  <c r="W739" i="74"/>
  <c r="W740" i="74"/>
  <c r="W741" i="74"/>
  <c r="W742" i="74"/>
  <c r="W743" i="74"/>
  <c r="W744" i="74"/>
  <c r="W745" i="74"/>
  <c r="W746" i="74"/>
  <c r="W747" i="74"/>
  <c r="W748" i="74"/>
  <c r="W749" i="74"/>
  <c r="W750" i="74"/>
  <c r="W751" i="74"/>
  <c r="W752" i="74"/>
  <c r="W753" i="74"/>
  <c r="W754" i="74"/>
  <c r="W755" i="74"/>
  <c r="W756" i="74"/>
  <c r="W732" i="74"/>
  <c r="Q733" i="74"/>
  <c r="Q734" i="74"/>
  <c r="Q735" i="74"/>
  <c r="Q736" i="74"/>
  <c r="Q737" i="74"/>
  <c r="Q738" i="74"/>
  <c r="Q739" i="74"/>
  <c r="Q740" i="74"/>
  <c r="Q741" i="74"/>
  <c r="Q742" i="74"/>
  <c r="Q743" i="74"/>
  <c r="Q744" i="74"/>
  <c r="Q745" i="74"/>
  <c r="Q746" i="74"/>
  <c r="Q747" i="74"/>
  <c r="Q748" i="74"/>
  <c r="Q749" i="74"/>
  <c r="Q750" i="74"/>
  <c r="Q751" i="74"/>
  <c r="Q752" i="74"/>
  <c r="Q753" i="74"/>
  <c r="Q754" i="74"/>
  <c r="Q755" i="74"/>
  <c r="Q756" i="74"/>
  <c r="Q732" i="74"/>
  <c r="L733" i="74"/>
  <c r="L734" i="74"/>
  <c r="L735" i="74"/>
  <c r="L736" i="74"/>
  <c r="L737" i="74"/>
  <c r="L738" i="74"/>
  <c r="L739" i="74"/>
  <c r="L740" i="74"/>
  <c r="L741" i="74"/>
  <c r="L742" i="74"/>
  <c r="L743" i="74"/>
  <c r="L744" i="74"/>
  <c r="L745" i="74"/>
  <c r="L746" i="74"/>
  <c r="L747" i="74"/>
  <c r="L748" i="74"/>
  <c r="L749" i="74"/>
  <c r="L750" i="74"/>
  <c r="L751" i="74"/>
  <c r="L752" i="74"/>
  <c r="L753" i="74"/>
  <c r="L754" i="74"/>
  <c r="L755" i="74"/>
  <c r="L756" i="74"/>
  <c r="L732" i="74"/>
  <c r="E733" i="74"/>
  <c r="E734" i="74"/>
  <c r="E735" i="74"/>
  <c r="E736" i="74"/>
  <c r="E737" i="74"/>
  <c r="E738" i="74"/>
  <c r="E739" i="74"/>
  <c r="E740" i="74"/>
  <c r="E741" i="74"/>
  <c r="E742" i="74"/>
  <c r="E743" i="74"/>
  <c r="E744" i="74"/>
  <c r="E745" i="74"/>
  <c r="E746" i="74"/>
  <c r="E747" i="74"/>
  <c r="E748" i="74"/>
  <c r="E749" i="74"/>
  <c r="E750" i="74"/>
  <c r="E751" i="74"/>
  <c r="E752" i="74"/>
  <c r="E753" i="74"/>
  <c r="E754" i="74"/>
  <c r="E755" i="74"/>
  <c r="E756" i="74"/>
  <c r="E732" i="74"/>
  <c r="B733" i="74"/>
  <c r="B734" i="74"/>
  <c r="B735" i="74"/>
  <c r="B736" i="74"/>
  <c r="B737" i="74"/>
  <c r="B738" i="74"/>
  <c r="B739" i="74"/>
  <c r="B740" i="74"/>
  <c r="B741" i="74"/>
  <c r="B742" i="74"/>
  <c r="B743" i="74"/>
  <c r="B744" i="74"/>
  <c r="B745" i="74"/>
  <c r="B746" i="74"/>
  <c r="B747" i="74"/>
  <c r="B748" i="74"/>
  <c r="B749" i="74"/>
  <c r="B750" i="74"/>
  <c r="B751" i="74"/>
  <c r="B752" i="74"/>
  <c r="B753" i="74"/>
  <c r="B754" i="74"/>
  <c r="B755" i="74"/>
  <c r="B756" i="74"/>
  <c r="B732" i="74"/>
  <c r="AI693" i="74"/>
  <c r="AI694" i="74"/>
  <c r="AI695" i="74"/>
  <c r="AI696" i="74"/>
  <c r="AI697" i="74"/>
  <c r="AI698" i="74"/>
  <c r="AI699" i="74"/>
  <c r="AI700" i="74"/>
  <c r="AI701" i="74"/>
  <c r="AI702" i="74"/>
  <c r="AI703" i="74"/>
  <c r="AI704" i="74"/>
  <c r="AI705" i="74"/>
  <c r="AI706" i="74"/>
  <c r="AI707" i="74"/>
  <c r="AI708" i="74"/>
  <c r="AI709" i="74"/>
  <c r="AI710" i="74"/>
  <c r="AI711" i="74"/>
  <c r="AI712" i="74"/>
  <c r="AI713" i="74"/>
  <c r="AI714" i="74"/>
  <c r="AI715" i="74"/>
  <c r="AI716" i="74"/>
  <c r="AI692" i="74"/>
  <c r="AC693" i="74"/>
  <c r="AC694" i="74"/>
  <c r="AC695" i="74"/>
  <c r="AC696" i="74"/>
  <c r="AC697" i="74"/>
  <c r="AC698" i="74"/>
  <c r="AC699" i="74"/>
  <c r="AC700" i="74"/>
  <c r="AC701" i="74"/>
  <c r="AC702" i="74"/>
  <c r="AC703" i="74"/>
  <c r="AC704" i="74"/>
  <c r="AC705" i="74"/>
  <c r="AC706" i="74"/>
  <c r="AC707" i="74"/>
  <c r="AC708" i="74"/>
  <c r="AC709" i="74"/>
  <c r="AC710" i="74"/>
  <c r="AC711" i="74"/>
  <c r="AC712" i="74"/>
  <c r="AC713" i="74"/>
  <c r="AC714" i="74"/>
  <c r="AC715" i="74"/>
  <c r="AC716" i="74"/>
  <c r="AC692" i="74"/>
  <c r="W693" i="74"/>
  <c r="W694" i="74"/>
  <c r="W695" i="74"/>
  <c r="W696" i="74"/>
  <c r="W697" i="74"/>
  <c r="W698" i="74"/>
  <c r="W699" i="74"/>
  <c r="W700" i="74"/>
  <c r="W701" i="74"/>
  <c r="W702" i="74"/>
  <c r="W703" i="74"/>
  <c r="W704" i="74"/>
  <c r="W705" i="74"/>
  <c r="W706" i="74"/>
  <c r="W707" i="74"/>
  <c r="W708" i="74"/>
  <c r="W709" i="74"/>
  <c r="W710" i="74"/>
  <c r="W711" i="74"/>
  <c r="W712" i="74"/>
  <c r="W713" i="74"/>
  <c r="W714" i="74"/>
  <c r="W715" i="74"/>
  <c r="W716" i="74"/>
  <c r="W692" i="74"/>
  <c r="Q693" i="74"/>
  <c r="Q694" i="74"/>
  <c r="Q695" i="74"/>
  <c r="Q696" i="74"/>
  <c r="Q697" i="74"/>
  <c r="Q698" i="74"/>
  <c r="Q699" i="74"/>
  <c r="Q700" i="74"/>
  <c r="Q701" i="74"/>
  <c r="Q702" i="74"/>
  <c r="Q703" i="74"/>
  <c r="Q704" i="74"/>
  <c r="Q705" i="74"/>
  <c r="Q706" i="74"/>
  <c r="Q707" i="74"/>
  <c r="Q708" i="74"/>
  <c r="Q709" i="74"/>
  <c r="Q710" i="74"/>
  <c r="Q711" i="74"/>
  <c r="Q712" i="74"/>
  <c r="Q713" i="74"/>
  <c r="Q714" i="74"/>
  <c r="Q715" i="74"/>
  <c r="Q716" i="74"/>
  <c r="Q692" i="74"/>
  <c r="L693" i="74"/>
  <c r="L694" i="74"/>
  <c r="L695" i="74"/>
  <c r="L696" i="74"/>
  <c r="L697" i="74"/>
  <c r="L698" i="74"/>
  <c r="L699" i="74"/>
  <c r="L700" i="74"/>
  <c r="L701" i="74"/>
  <c r="L702" i="74"/>
  <c r="L703" i="74"/>
  <c r="L704" i="74"/>
  <c r="L705" i="74"/>
  <c r="L706" i="74"/>
  <c r="L707" i="74"/>
  <c r="L708" i="74"/>
  <c r="L709" i="74"/>
  <c r="L710" i="74"/>
  <c r="L711" i="74"/>
  <c r="L712" i="74"/>
  <c r="L713" i="74"/>
  <c r="L714" i="74"/>
  <c r="L715" i="74"/>
  <c r="L716" i="74"/>
  <c r="L692" i="74"/>
  <c r="E693" i="74"/>
  <c r="E694" i="74"/>
  <c r="E695" i="74"/>
  <c r="E696" i="74"/>
  <c r="E697" i="74"/>
  <c r="E698" i="74"/>
  <c r="E699" i="74"/>
  <c r="E700" i="74"/>
  <c r="E701" i="74"/>
  <c r="E702" i="74"/>
  <c r="E703" i="74"/>
  <c r="E704" i="74"/>
  <c r="E705" i="74"/>
  <c r="E706" i="74"/>
  <c r="E707" i="74"/>
  <c r="E708" i="74"/>
  <c r="E709" i="74"/>
  <c r="E710" i="74"/>
  <c r="E711" i="74"/>
  <c r="E712" i="74"/>
  <c r="E713" i="74"/>
  <c r="E714" i="74"/>
  <c r="E715" i="74"/>
  <c r="E716" i="74"/>
  <c r="E692" i="74"/>
  <c r="B693" i="74"/>
  <c r="B694" i="74"/>
  <c r="B695" i="74"/>
  <c r="B696" i="74"/>
  <c r="B697" i="74"/>
  <c r="B698" i="74"/>
  <c r="B699" i="74"/>
  <c r="B700" i="74"/>
  <c r="B701" i="74"/>
  <c r="B702" i="74"/>
  <c r="B703" i="74"/>
  <c r="B704" i="74"/>
  <c r="B705" i="74"/>
  <c r="B706" i="74"/>
  <c r="B707" i="74"/>
  <c r="B708" i="74"/>
  <c r="B709" i="74"/>
  <c r="B710" i="74"/>
  <c r="B711" i="74"/>
  <c r="B712" i="74"/>
  <c r="B713" i="74"/>
  <c r="B714" i="74"/>
  <c r="B715" i="74"/>
  <c r="B716" i="74"/>
  <c r="B692" i="74"/>
  <c r="AI653" i="74"/>
  <c r="AI654" i="74"/>
  <c r="AI655" i="74"/>
  <c r="AI656" i="74"/>
  <c r="AI657" i="74"/>
  <c r="AI658" i="74"/>
  <c r="AI659" i="74"/>
  <c r="AI660" i="74"/>
  <c r="AI661" i="74"/>
  <c r="AI662" i="74"/>
  <c r="AI663" i="74"/>
  <c r="AI664" i="74"/>
  <c r="AI665" i="74"/>
  <c r="AI666" i="74"/>
  <c r="AI667" i="74"/>
  <c r="AI668" i="74"/>
  <c r="AI669" i="74"/>
  <c r="AI670" i="74"/>
  <c r="AI671" i="74"/>
  <c r="AI672" i="74"/>
  <c r="AI673" i="74"/>
  <c r="AI674" i="74"/>
  <c r="AI675" i="74"/>
  <c r="AI676" i="74"/>
  <c r="AI652" i="74"/>
  <c r="AC653" i="74"/>
  <c r="AC654" i="74"/>
  <c r="AC655" i="74"/>
  <c r="AC656" i="74"/>
  <c r="AC657" i="74"/>
  <c r="AC658" i="74"/>
  <c r="AC659" i="74"/>
  <c r="AC660" i="74"/>
  <c r="AC661" i="74"/>
  <c r="AC662" i="74"/>
  <c r="AC663" i="74"/>
  <c r="AC664" i="74"/>
  <c r="AC665" i="74"/>
  <c r="AC666" i="74"/>
  <c r="AC667" i="74"/>
  <c r="AC668" i="74"/>
  <c r="AC669" i="74"/>
  <c r="AC670" i="74"/>
  <c r="AC671" i="74"/>
  <c r="AC672" i="74"/>
  <c r="AC673" i="74"/>
  <c r="AC674" i="74"/>
  <c r="AC675" i="74"/>
  <c r="AC676" i="74"/>
  <c r="AC652" i="74"/>
  <c r="W653" i="74"/>
  <c r="W654" i="74"/>
  <c r="W655" i="74"/>
  <c r="W656" i="74"/>
  <c r="W657" i="74"/>
  <c r="W658" i="74"/>
  <c r="W659" i="74"/>
  <c r="W660" i="74"/>
  <c r="W661" i="74"/>
  <c r="W662" i="74"/>
  <c r="W663" i="74"/>
  <c r="W664" i="74"/>
  <c r="W665" i="74"/>
  <c r="W666" i="74"/>
  <c r="W667" i="74"/>
  <c r="W668" i="74"/>
  <c r="W669" i="74"/>
  <c r="W670" i="74"/>
  <c r="W671" i="74"/>
  <c r="W672" i="74"/>
  <c r="W673" i="74"/>
  <c r="W674" i="74"/>
  <c r="W675" i="74"/>
  <c r="W676" i="74"/>
  <c r="W652" i="74"/>
  <c r="Q653" i="74"/>
  <c r="Q654" i="74"/>
  <c r="Q655" i="74"/>
  <c r="Q656" i="74"/>
  <c r="Q657" i="74"/>
  <c r="Q658" i="74"/>
  <c r="Q659" i="74"/>
  <c r="Q660" i="74"/>
  <c r="Q661" i="74"/>
  <c r="Q662" i="74"/>
  <c r="Q663" i="74"/>
  <c r="Q664" i="74"/>
  <c r="Q665" i="74"/>
  <c r="Q666" i="74"/>
  <c r="Q667" i="74"/>
  <c r="Q668" i="74"/>
  <c r="Q669" i="74"/>
  <c r="Q670" i="74"/>
  <c r="Q671" i="74"/>
  <c r="Q672" i="74"/>
  <c r="Q673" i="74"/>
  <c r="Q674" i="74"/>
  <c r="Q675" i="74"/>
  <c r="Q676" i="74"/>
  <c r="Q652" i="74"/>
  <c r="L653" i="74"/>
  <c r="L654" i="74"/>
  <c r="L655" i="74"/>
  <c r="L656" i="74"/>
  <c r="L657" i="74"/>
  <c r="L658" i="74"/>
  <c r="L659" i="74"/>
  <c r="L660" i="74"/>
  <c r="L661" i="74"/>
  <c r="L662" i="74"/>
  <c r="L663" i="74"/>
  <c r="L664" i="74"/>
  <c r="L665" i="74"/>
  <c r="L666" i="74"/>
  <c r="L667" i="74"/>
  <c r="L668" i="74"/>
  <c r="L669" i="74"/>
  <c r="L670" i="74"/>
  <c r="L671" i="74"/>
  <c r="L672" i="74"/>
  <c r="L673" i="74"/>
  <c r="L674" i="74"/>
  <c r="L675" i="74"/>
  <c r="L676" i="74"/>
  <c r="L652" i="74"/>
  <c r="E653" i="74"/>
  <c r="E654" i="74"/>
  <c r="E655" i="74"/>
  <c r="E656" i="74"/>
  <c r="E657" i="74"/>
  <c r="E658" i="74"/>
  <c r="E659" i="74"/>
  <c r="E660" i="74"/>
  <c r="E661" i="74"/>
  <c r="E662" i="74"/>
  <c r="E663" i="74"/>
  <c r="E664" i="74"/>
  <c r="E665" i="74"/>
  <c r="E666" i="74"/>
  <c r="E667" i="74"/>
  <c r="E668" i="74"/>
  <c r="E669" i="74"/>
  <c r="E670" i="74"/>
  <c r="E671" i="74"/>
  <c r="E672" i="74"/>
  <c r="E673" i="74"/>
  <c r="E674" i="74"/>
  <c r="E675" i="74"/>
  <c r="E676" i="74"/>
  <c r="E652" i="74"/>
  <c r="B653" i="74"/>
  <c r="B654" i="74"/>
  <c r="B655" i="74"/>
  <c r="B656" i="74"/>
  <c r="B657" i="74"/>
  <c r="B658" i="74"/>
  <c r="B659" i="74"/>
  <c r="B660" i="74"/>
  <c r="B661" i="74"/>
  <c r="B662" i="74"/>
  <c r="B663" i="74"/>
  <c r="B664" i="74"/>
  <c r="B665" i="74"/>
  <c r="B666" i="74"/>
  <c r="B667" i="74"/>
  <c r="B668" i="74"/>
  <c r="B669" i="74"/>
  <c r="B670" i="74"/>
  <c r="B671" i="74"/>
  <c r="B672" i="74"/>
  <c r="B673" i="74"/>
  <c r="B674" i="74"/>
  <c r="B675" i="74"/>
  <c r="B676" i="74"/>
  <c r="B652" i="74"/>
  <c r="AI613" i="74"/>
  <c r="AI614" i="74"/>
  <c r="AI615" i="74"/>
  <c r="AI616" i="74"/>
  <c r="AI617" i="74"/>
  <c r="AI618" i="74"/>
  <c r="AI619" i="74"/>
  <c r="AI620" i="74"/>
  <c r="AI621" i="74"/>
  <c r="AI622" i="74"/>
  <c r="AI623" i="74"/>
  <c r="AI624" i="74"/>
  <c r="AI625" i="74"/>
  <c r="AI626" i="74"/>
  <c r="AI627" i="74"/>
  <c r="AI628" i="74"/>
  <c r="AI629" i="74"/>
  <c r="AI630" i="74"/>
  <c r="AI631" i="74"/>
  <c r="AI632" i="74"/>
  <c r="AI633" i="74"/>
  <c r="AI634" i="74"/>
  <c r="AI635" i="74"/>
  <c r="AI636" i="74"/>
  <c r="AI612" i="74"/>
  <c r="AC613" i="74"/>
  <c r="AC614" i="74"/>
  <c r="AC615" i="74"/>
  <c r="AC616" i="74"/>
  <c r="AC617" i="74"/>
  <c r="AC618" i="74"/>
  <c r="AC619" i="74"/>
  <c r="AC620" i="74"/>
  <c r="AC621" i="74"/>
  <c r="AC622" i="74"/>
  <c r="AC623" i="74"/>
  <c r="AC624" i="74"/>
  <c r="AC625" i="74"/>
  <c r="AC626" i="74"/>
  <c r="AC627" i="74"/>
  <c r="AC628" i="74"/>
  <c r="AC629" i="74"/>
  <c r="AC630" i="74"/>
  <c r="AC631" i="74"/>
  <c r="AC632" i="74"/>
  <c r="AC633" i="74"/>
  <c r="AC634" i="74"/>
  <c r="AC635" i="74"/>
  <c r="AC636" i="74"/>
  <c r="AC612" i="74"/>
  <c r="W613" i="74"/>
  <c r="W614" i="74"/>
  <c r="W615" i="74"/>
  <c r="W616" i="74"/>
  <c r="W617" i="74"/>
  <c r="W618" i="74"/>
  <c r="W619" i="74"/>
  <c r="W620" i="74"/>
  <c r="W621" i="74"/>
  <c r="W622" i="74"/>
  <c r="W623" i="74"/>
  <c r="W624" i="74"/>
  <c r="W625" i="74"/>
  <c r="W626" i="74"/>
  <c r="W627" i="74"/>
  <c r="W628" i="74"/>
  <c r="W629" i="74"/>
  <c r="W630" i="74"/>
  <c r="W631" i="74"/>
  <c r="W632" i="74"/>
  <c r="W633" i="74"/>
  <c r="W634" i="74"/>
  <c r="W635" i="74"/>
  <c r="W636" i="74"/>
  <c r="W612" i="74"/>
  <c r="Q613" i="74"/>
  <c r="Q614" i="74"/>
  <c r="Q615" i="74"/>
  <c r="Q616" i="74"/>
  <c r="Q617" i="74"/>
  <c r="Q618" i="74"/>
  <c r="Q619" i="74"/>
  <c r="Q620" i="74"/>
  <c r="Q621" i="74"/>
  <c r="Q622" i="74"/>
  <c r="Q623" i="74"/>
  <c r="Q624" i="74"/>
  <c r="Q625" i="74"/>
  <c r="Q626" i="74"/>
  <c r="Q627" i="74"/>
  <c r="Q628" i="74"/>
  <c r="Q629" i="74"/>
  <c r="Q630" i="74"/>
  <c r="Q631" i="74"/>
  <c r="Q632" i="74"/>
  <c r="Q633" i="74"/>
  <c r="Q634" i="74"/>
  <c r="Q635" i="74"/>
  <c r="Q636" i="74"/>
  <c r="Q612" i="74"/>
  <c r="L613" i="74"/>
  <c r="L614" i="74"/>
  <c r="L615" i="74"/>
  <c r="L616" i="74"/>
  <c r="L617" i="74"/>
  <c r="L618" i="74"/>
  <c r="L619" i="74"/>
  <c r="L620" i="74"/>
  <c r="L621" i="74"/>
  <c r="L622" i="74"/>
  <c r="L623" i="74"/>
  <c r="L624" i="74"/>
  <c r="L625" i="74"/>
  <c r="L626" i="74"/>
  <c r="L627" i="74"/>
  <c r="L628" i="74"/>
  <c r="L629" i="74"/>
  <c r="L630" i="74"/>
  <c r="L631" i="74"/>
  <c r="L632" i="74"/>
  <c r="L633" i="74"/>
  <c r="L634" i="74"/>
  <c r="L635" i="74"/>
  <c r="L636" i="74"/>
  <c r="L612" i="74"/>
  <c r="E613" i="74"/>
  <c r="E614" i="74"/>
  <c r="E615" i="74"/>
  <c r="E616" i="74"/>
  <c r="E617" i="74"/>
  <c r="E618" i="74"/>
  <c r="E619" i="74"/>
  <c r="E620" i="74"/>
  <c r="E621" i="74"/>
  <c r="E622" i="74"/>
  <c r="E623" i="74"/>
  <c r="E624" i="74"/>
  <c r="E625" i="74"/>
  <c r="E626" i="74"/>
  <c r="E627" i="74"/>
  <c r="E628" i="74"/>
  <c r="E629" i="74"/>
  <c r="E630" i="74"/>
  <c r="E631" i="74"/>
  <c r="E632" i="74"/>
  <c r="E633" i="74"/>
  <c r="E634" i="74"/>
  <c r="E635" i="74"/>
  <c r="E636" i="74"/>
  <c r="E612" i="74"/>
  <c r="B613" i="74"/>
  <c r="B614" i="74"/>
  <c r="B615" i="74"/>
  <c r="B616" i="74"/>
  <c r="B617" i="74"/>
  <c r="B618" i="74"/>
  <c r="B619" i="74"/>
  <c r="B620" i="74"/>
  <c r="B621" i="74"/>
  <c r="B622" i="74"/>
  <c r="B623" i="74"/>
  <c r="B624" i="74"/>
  <c r="B625" i="74"/>
  <c r="B626" i="74"/>
  <c r="B627" i="74"/>
  <c r="B628" i="74"/>
  <c r="B629" i="74"/>
  <c r="B630" i="74"/>
  <c r="B631" i="74"/>
  <c r="B632" i="74"/>
  <c r="B633" i="74"/>
  <c r="B634" i="74"/>
  <c r="B635" i="74"/>
  <c r="B636" i="74"/>
  <c r="B612" i="74"/>
  <c r="AI573" i="74"/>
  <c r="AI574" i="74"/>
  <c r="AI575" i="74"/>
  <c r="AI576" i="74"/>
  <c r="AI577" i="74"/>
  <c r="AI578" i="74"/>
  <c r="AI579" i="74"/>
  <c r="AI580" i="74"/>
  <c r="AI581" i="74"/>
  <c r="AI582" i="74"/>
  <c r="AI583" i="74"/>
  <c r="AI584" i="74"/>
  <c r="AI585" i="74"/>
  <c r="AI586" i="74"/>
  <c r="AI587" i="74"/>
  <c r="AI588" i="74"/>
  <c r="AI589" i="74"/>
  <c r="AI590" i="74"/>
  <c r="AI591" i="74"/>
  <c r="AI592" i="74"/>
  <c r="AI593" i="74"/>
  <c r="AI594" i="74"/>
  <c r="AI595" i="74"/>
  <c r="AI596" i="74"/>
  <c r="AI572" i="74"/>
  <c r="AC573" i="74"/>
  <c r="AC574" i="74"/>
  <c r="AC575" i="74"/>
  <c r="AC576" i="74"/>
  <c r="AC577" i="74"/>
  <c r="AC578" i="74"/>
  <c r="AC579" i="74"/>
  <c r="AC580" i="74"/>
  <c r="AC581" i="74"/>
  <c r="AC582" i="74"/>
  <c r="AC583" i="74"/>
  <c r="AC584" i="74"/>
  <c r="AC585" i="74"/>
  <c r="AC586" i="74"/>
  <c r="AC587" i="74"/>
  <c r="AC588" i="74"/>
  <c r="AC589" i="74"/>
  <c r="AC590" i="74"/>
  <c r="AC591" i="74"/>
  <c r="AC592" i="74"/>
  <c r="AC593" i="74"/>
  <c r="AC594" i="74"/>
  <c r="AC595" i="74"/>
  <c r="AC596" i="74"/>
  <c r="AC572" i="74"/>
  <c r="W573" i="74"/>
  <c r="W574" i="74"/>
  <c r="W575" i="74"/>
  <c r="W576" i="74"/>
  <c r="W577" i="74"/>
  <c r="W578" i="74"/>
  <c r="W579" i="74"/>
  <c r="W580" i="74"/>
  <c r="W581" i="74"/>
  <c r="W582" i="74"/>
  <c r="W583" i="74"/>
  <c r="W584" i="74"/>
  <c r="W585" i="74"/>
  <c r="W586" i="74"/>
  <c r="W587" i="74"/>
  <c r="W588" i="74"/>
  <c r="W589" i="74"/>
  <c r="W590" i="74"/>
  <c r="W591" i="74"/>
  <c r="W592" i="74"/>
  <c r="W593" i="74"/>
  <c r="W594" i="74"/>
  <c r="W595" i="74"/>
  <c r="W596" i="74"/>
  <c r="W572" i="74"/>
  <c r="Q573" i="74"/>
  <c r="Q574" i="74"/>
  <c r="Q575" i="74"/>
  <c r="Q576" i="74"/>
  <c r="Q577" i="74"/>
  <c r="Q578" i="74"/>
  <c r="Q579" i="74"/>
  <c r="Q580" i="74"/>
  <c r="Q581" i="74"/>
  <c r="Q582" i="74"/>
  <c r="Q583" i="74"/>
  <c r="Q584" i="74"/>
  <c r="Q585" i="74"/>
  <c r="Q586" i="74"/>
  <c r="Q587" i="74"/>
  <c r="Q588" i="74"/>
  <c r="Q589" i="74"/>
  <c r="Q590" i="74"/>
  <c r="Q591" i="74"/>
  <c r="Q592" i="74"/>
  <c r="Q593" i="74"/>
  <c r="Q594" i="74"/>
  <c r="Q595" i="74"/>
  <c r="Q596" i="74"/>
  <c r="Q572" i="74"/>
  <c r="L573" i="74"/>
  <c r="L574" i="74"/>
  <c r="L575" i="74"/>
  <c r="L576" i="74"/>
  <c r="L577" i="74"/>
  <c r="L578" i="74"/>
  <c r="L579" i="74"/>
  <c r="L580" i="74"/>
  <c r="L581" i="74"/>
  <c r="L582" i="74"/>
  <c r="L583" i="74"/>
  <c r="L584" i="74"/>
  <c r="L585" i="74"/>
  <c r="L586" i="74"/>
  <c r="L587" i="74"/>
  <c r="L588" i="74"/>
  <c r="L589" i="74"/>
  <c r="L590" i="74"/>
  <c r="L591" i="74"/>
  <c r="L592" i="74"/>
  <c r="L593" i="74"/>
  <c r="L594" i="74"/>
  <c r="L595" i="74"/>
  <c r="L596" i="74"/>
  <c r="L572" i="74"/>
  <c r="E573" i="74"/>
  <c r="E574" i="74"/>
  <c r="E575" i="74"/>
  <c r="E576" i="74"/>
  <c r="E577" i="74"/>
  <c r="E578" i="74"/>
  <c r="E579" i="74"/>
  <c r="E580" i="74"/>
  <c r="E581" i="74"/>
  <c r="E582" i="74"/>
  <c r="E583" i="74"/>
  <c r="E584" i="74"/>
  <c r="E585" i="74"/>
  <c r="E586" i="74"/>
  <c r="E587" i="74"/>
  <c r="E588" i="74"/>
  <c r="E589" i="74"/>
  <c r="E590" i="74"/>
  <c r="E591" i="74"/>
  <c r="E592" i="74"/>
  <c r="E593" i="74"/>
  <c r="E594" i="74"/>
  <c r="E595" i="74"/>
  <c r="E596" i="74"/>
  <c r="E572" i="74"/>
  <c r="B573" i="74"/>
  <c r="B574" i="74"/>
  <c r="B575" i="74"/>
  <c r="B576" i="74"/>
  <c r="B577" i="74"/>
  <c r="B578" i="74"/>
  <c r="B579" i="74"/>
  <c r="B580" i="74"/>
  <c r="B581" i="74"/>
  <c r="B582" i="74"/>
  <c r="B583" i="74"/>
  <c r="B584" i="74"/>
  <c r="B585" i="74"/>
  <c r="B586" i="74"/>
  <c r="B587" i="74"/>
  <c r="B588" i="74"/>
  <c r="B589" i="74"/>
  <c r="B590" i="74"/>
  <c r="B591" i="74"/>
  <c r="B592" i="74"/>
  <c r="B593" i="74"/>
  <c r="B594" i="74"/>
  <c r="B595" i="74"/>
  <c r="B596" i="74"/>
  <c r="B572" i="74"/>
  <c r="AI533" i="74"/>
  <c r="AI534" i="74"/>
  <c r="AI535" i="74"/>
  <c r="AI536" i="74"/>
  <c r="AI537" i="74"/>
  <c r="AI538" i="74"/>
  <c r="AI539" i="74"/>
  <c r="AI540" i="74"/>
  <c r="AI541" i="74"/>
  <c r="AI542" i="74"/>
  <c r="AI543" i="74"/>
  <c r="AI544" i="74"/>
  <c r="AI545" i="74"/>
  <c r="AI546" i="74"/>
  <c r="AI547" i="74"/>
  <c r="AI548" i="74"/>
  <c r="AI549" i="74"/>
  <c r="AI550" i="74"/>
  <c r="AI551" i="74"/>
  <c r="AI552" i="74"/>
  <c r="AI553" i="74"/>
  <c r="AI554" i="74"/>
  <c r="AI555" i="74"/>
  <c r="AI556" i="74"/>
  <c r="AI532" i="74"/>
  <c r="AC533" i="74"/>
  <c r="AC534" i="74"/>
  <c r="AC535" i="74"/>
  <c r="AC536" i="74"/>
  <c r="AC537" i="74"/>
  <c r="AC538" i="74"/>
  <c r="AC539" i="74"/>
  <c r="AC540" i="74"/>
  <c r="AC541" i="74"/>
  <c r="AC542" i="74"/>
  <c r="AC543" i="74"/>
  <c r="AC544" i="74"/>
  <c r="AC545" i="74"/>
  <c r="AC546" i="74"/>
  <c r="AC547" i="74"/>
  <c r="AC548" i="74"/>
  <c r="AC549" i="74"/>
  <c r="AC550" i="74"/>
  <c r="AC551" i="74"/>
  <c r="AC552" i="74"/>
  <c r="AC553" i="74"/>
  <c r="AC554" i="74"/>
  <c r="AC555" i="74"/>
  <c r="AC556" i="74"/>
  <c r="AC532" i="74"/>
  <c r="W533" i="74"/>
  <c r="W534" i="74"/>
  <c r="W535" i="74"/>
  <c r="W536" i="74"/>
  <c r="W537" i="74"/>
  <c r="W538" i="74"/>
  <c r="W539" i="74"/>
  <c r="W540" i="74"/>
  <c r="W541" i="74"/>
  <c r="W542" i="74"/>
  <c r="W543" i="74"/>
  <c r="W544" i="74"/>
  <c r="W545" i="74"/>
  <c r="W546" i="74"/>
  <c r="W547" i="74"/>
  <c r="W548" i="74"/>
  <c r="W549" i="74"/>
  <c r="W550" i="74"/>
  <c r="W551" i="74"/>
  <c r="W552" i="74"/>
  <c r="W553" i="74"/>
  <c r="W554" i="74"/>
  <c r="W555" i="74"/>
  <c r="W556" i="74"/>
  <c r="W532" i="74"/>
  <c r="Q533" i="74"/>
  <c r="Q534" i="74"/>
  <c r="Q535" i="74"/>
  <c r="Q536" i="74"/>
  <c r="Q537" i="74"/>
  <c r="Q538" i="74"/>
  <c r="Q539" i="74"/>
  <c r="Q540" i="74"/>
  <c r="Q541" i="74"/>
  <c r="Q542" i="74"/>
  <c r="Q543" i="74"/>
  <c r="Q544" i="74"/>
  <c r="Q545" i="74"/>
  <c r="Q546" i="74"/>
  <c r="Q547" i="74"/>
  <c r="Q548" i="74"/>
  <c r="Q549" i="74"/>
  <c r="Q550" i="74"/>
  <c r="Q551" i="74"/>
  <c r="Q552" i="74"/>
  <c r="Q553" i="74"/>
  <c r="Q554" i="74"/>
  <c r="Q555" i="74"/>
  <c r="Q556" i="74"/>
  <c r="Q532" i="74"/>
  <c r="L533" i="74"/>
  <c r="L534" i="74"/>
  <c r="L535" i="74"/>
  <c r="L536" i="74"/>
  <c r="L537" i="74"/>
  <c r="L538" i="74"/>
  <c r="L539" i="74"/>
  <c r="L540" i="74"/>
  <c r="L541" i="74"/>
  <c r="L542" i="74"/>
  <c r="L543" i="74"/>
  <c r="L544" i="74"/>
  <c r="L545" i="74"/>
  <c r="L546" i="74"/>
  <c r="L547" i="74"/>
  <c r="L548" i="74"/>
  <c r="L549" i="74"/>
  <c r="L550" i="74"/>
  <c r="L551" i="74"/>
  <c r="L552" i="74"/>
  <c r="L553" i="74"/>
  <c r="L554" i="74"/>
  <c r="L555" i="74"/>
  <c r="L556" i="74"/>
  <c r="L532" i="74"/>
  <c r="E533" i="74"/>
  <c r="E534" i="74"/>
  <c r="E535" i="74"/>
  <c r="E536" i="74"/>
  <c r="E537" i="74"/>
  <c r="E538" i="74"/>
  <c r="E539" i="74"/>
  <c r="E540" i="74"/>
  <c r="E541" i="74"/>
  <c r="E542" i="74"/>
  <c r="E543" i="74"/>
  <c r="E544" i="74"/>
  <c r="E545" i="74"/>
  <c r="E546" i="74"/>
  <c r="E547" i="74"/>
  <c r="E548" i="74"/>
  <c r="E549" i="74"/>
  <c r="E550" i="74"/>
  <c r="E551" i="74"/>
  <c r="E552" i="74"/>
  <c r="E553" i="74"/>
  <c r="E554" i="74"/>
  <c r="E555" i="74"/>
  <c r="E556" i="74"/>
  <c r="E532" i="74"/>
  <c r="B533" i="74"/>
  <c r="B534" i="74"/>
  <c r="B535" i="74"/>
  <c r="B536" i="74"/>
  <c r="B537" i="74"/>
  <c r="B538" i="74"/>
  <c r="B539" i="74"/>
  <c r="B540" i="74"/>
  <c r="B541" i="74"/>
  <c r="B542" i="74"/>
  <c r="B543" i="74"/>
  <c r="B544" i="74"/>
  <c r="B545" i="74"/>
  <c r="B546" i="74"/>
  <c r="B547" i="74"/>
  <c r="B548" i="74"/>
  <c r="B549" i="74"/>
  <c r="B550" i="74"/>
  <c r="B551" i="74"/>
  <c r="B552" i="74"/>
  <c r="B553" i="74"/>
  <c r="B554" i="74"/>
  <c r="B555" i="74"/>
  <c r="B556" i="74"/>
  <c r="B532" i="74"/>
  <c r="AI493" i="74"/>
  <c r="AI494" i="74"/>
  <c r="AI495" i="74"/>
  <c r="AI496" i="74"/>
  <c r="AI497" i="74"/>
  <c r="AI498" i="74"/>
  <c r="AI499" i="74"/>
  <c r="AI500" i="74"/>
  <c r="AI501" i="74"/>
  <c r="AI502" i="74"/>
  <c r="AI503" i="74"/>
  <c r="AI504" i="74"/>
  <c r="AI505" i="74"/>
  <c r="AI506" i="74"/>
  <c r="AI507" i="74"/>
  <c r="AI508" i="74"/>
  <c r="AI509" i="74"/>
  <c r="AI510" i="74"/>
  <c r="AI511" i="74"/>
  <c r="AI512" i="74"/>
  <c r="AI513" i="74"/>
  <c r="AI514" i="74"/>
  <c r="AI515" i="74"/>
  <c r="AI516" i="74"/>
  <c r="AI492" i="74"/>
  <c r="AC493" i="74"/>
  <c r="AC494" i="74"/>
  <c r="AC495" i="74"/>
  <c r="AC496" i="74"/>
  <c r="AC497" i="74"/>
  <c r="AC498" i="74"/>
  <c r="AC499" i="74"/>
  <c r="AC500" i="74"/>
  <c r="AC501" i="74"/>
  <c r="AC502" i="74"/>
  <c r="AC503" i="74"/>
  <c r="AC504" i="74"/>
  <c r="AC505" i="74"/>
  <c r="AC506" i="74"/>
  <c r="AC507" i="74"/>
  <c r="AC508" i="74"/>
  <c r="AC509" i="74"/>
  <c r="AC510" i="74"/>
  <c r="AC511" i="74"/>
  <c r="AC512" i="74"/>
  <c r="AC513" i="74"/>
  <c r="AC514" i="74"/>
  <c r="AC515" i="74"/>
  <c r="AC516" i="74"/>
  <c r="AC492" i="74"/>
  <c r="W493" i="74"/>
  <c r="W494" i="74"/>
  <c r="W495" i="74"/>
  <c r="W496" i="74"/>
  <c r="W497" i="74"/>
  <c r="W498" i="74"/>
  <c r="W499" i="74"/>
  <c r="W500" i="74"/>
  <c r="W501" i="74"/>
  <c r="W502" i="74"/>
  <c r="W503" i="74"/>
  <c r="W504" i="74"/>
  <c r="W505" i="74"/>
  <c r="W506" i="74"/>
  <c r="W507" i="74"/>
  <c r="W508" i="74"/>
  <c r="W509" i="74"/>
  <c r="W510" i="74"/>
  <c r="W511" i="74"/>
  <c r="W512" i="74"/>
  <c r="W513" i="74"/>
  <c r="W514" i="74"/>
  <c r="W515" i="74"/>
  <c r="W516" i="74"/>
  <c r="W492" i="74"/>
  <c r="Q493" i="74"/>
  <c r="Q494" i="74"/>
  <c r="Q495" i="74"/>
  <c r="Q496" i="74"/>
  <c r="Q497" i="74"/>
  <c r="Q498" i="74"/>
  <c r="Q499" i="74"/>
  <c r="Q500" i="74"/>
  <c r="Q501" i="74"/>
  <c r="Q502" i="74"/>
  <c r="Q503" i="74"/>
  <c r="Q504" i="74"/>
  <c r="Q505" i="74"/>
  <c r="Q506" i="74"/>
  <c r="Q507" i="74"/>
  <c r="Q508" i="74"/>
  <c r="Q509" i="74"/>
  <c r="Q510" i="74"/>
  <c r="Q511" i="74"/>
  <c r="Q512" i="74"/>
  <c r="Q513" i="74"/>
  <c r="Q514" i="74"/>
  <c r="Q515" i="74"/>
  <c r="Q516" i="74"/>
  <c r="Q492" i="74"/>
  <c r="L493" i="74"/>
  <c r="L494" i="74"/>
  <c r="L495" i="74"/>
  <c r="L496" i="74"/>
  <c r="L497" i="74"/>
  <c r="L498" i="74"/>
  <c r="L499" i="74"/>
  <c r="L500" i="74"/>
  <c r="L501" i="74"/>
  <c r="L502" i="74"/>
  <c r="L503" i="74"/>
  <c r="L504" i="74"/>
  <c r="L505" i="74"/>
  <c r="L506" i="74"/>
  <c r="L507" i="74"/>
  <c r="L508" i="74"/>
  <c r="L509" i="74"/>
  <c r="L510" i="74"/>
  <c r="L511" i="74"/>
  <c r="L512" i="74"/>
  <c r="L513" i="74"/>
  <c r="L514" i="74"/>
  <c r="L515" i="74"/>
  <c r="L516" i="74"/>
  <c r="L492" i="74"/>
  <c r="E493" i="74"/>
  <c r="E494" i="74"/>
  <c r="E495" i="74"/>
  <c r="E496" i="74"/>
  <c r="E497" i="74"/>
  <c r="E498" i="74"/>
  <c r="E499" i="74"/>
  <c r="E500" i="74"/>
  <c r="E501" i="74"/>
  <c r="E502" i="74"/>
  <c r="E503" i="74"/>
  <c r="E504" i="74"/>
  <c r="E505" i="74"/>
  <c r="E506" i="74"/>
  <c r="E507" i="74"/>
  <c r="E508" i="74"/>
  <c r="E509" i="74"/>
  <c r="E510" i="74"/>
  <c r="E511" i="74"/>
  <c r="E512" i="74"/>
  <c r="E513" i="74"/>
  <c r="E514" i="74"/>
  <c r="E515" i="74"/>
  <c r="E516" i="74"/>
  <c r="E492" i="74"/>
  <c r="B493" i="74"/>
  <c r="B494" i="74"/>
  <c r="B495" i="74"/>
  <c r="B496" i="74"/>
  <c r="B497" i="74"/>
  <c r="B498" i="74"/>
  <c r="B499" i="74"/>
  <c r="B500" i="74"/>
  <c r="B501" i="74"/>
  <c r="B502" i="74"/>
  <c r="B503" i="74"/>
  <c r="B504" i="74"/>
  <c r="B505" i="74"/>
  <c r="B506" i="74"/>
  <c r="B507" i="74"/>
  <c r="B508" i="74"/>
  <c r="B509" i="74"/>
  <c r="B510" i="74"/>
  <c r="B511" i="74"/>
  <c r="B512" i="74"/>
  <c r="B513" i="74"/>
  <c r="B514" i="74"/>
  <c r="B515" i="74"/>
  <c r="B516" i="74"/>
  <c r="B492" i="74"/>
  <c r="AI453" i="74"/>
  <c r="AI454" i="74"/>
  <c r="AI455" i="74"/>
  <c r="AI456" i="74"/>
  <c r="AI457" i="74"/>
  <c r="AI458" i="74"/>
  <c r="AI459" i="74"/>
  <c r="AI460" i="74"/>
  <c r="AI461" i="74"/>
  <c r="AI462" i="74"/>
  <c r="AI463" i="74"/>
  <c r="AI464" i="74"/>
  <c r="AI465" i="74"/>
  <c r="AI466" i="74"/>
  <c r="AI467" i="74"/>
  <c r="AI468" i="74"/>
  <c r="AI469" i="74"/>
  <c r="AI470" i="74"/>
  <c r="AI471" i="74"/>
  <c r="AI472" i="74"/>
  <c r="AI473" i="74"/>
  <c r="AI474" i="74"/>
  <c r="AI475" i="74"/>
  <c r="AI476" i="74"/>
  <c r="AI452" i="74"/>
  <c r="AC453" i="74"/>
  <c r="AC454" i="74"/>
  <c r="AC455" i="74"/>
  <c r="AC456" i="74"/>
  <c r="AC457" i="74"/>
  <c r="AC458" i="74"/>
  <c r="AC459" i="74"/>
  <c r="AC460" i="74"/>
  <c r="AC461" i="74"/>
  <c r="AC462" i="74"/>
  <c r="AC463" i="74"/>
  <c r="AC464" i="74"/>
  <c r="AC465" i="74"/>
  <c r="AC466" i="74"/>
  <c r="AC467" i="74"/>
  <c r="AC468" i="74"/>
  <c r="AC469" i="74"/>
  <c r="AC470" i="74"/>
  <c r="AC471" i="74"/>
  <c r="AC472" i="74"/>
  <c r="AC473" i="74"/>
  <c r="AC474" i="74"/>
  <c r="AC475" i="74"/>
  <c r="AC476" i="74"/>
  <c r="AC452" i="74"/>
  <c r="W453" i="74"/>
  <c r="W454" i="74"/>
  <c r="W455" i="74"/>
  <c r="W456" i="74"/>
  <c r="W457" i="74"/>
  <c r="W458" i="74"/>
  <c r="W459" i="74"/>
  <c r="W460" i="74"/>
  <c r="W461" i="74"/>
  <c r="W462" i="74"/>
  <c r="W463" i="74"/>
  <c r="W464" i="74"/>
  <c r="W465" i="74"/>
  <c r="W466" i="74"/>
  <c r="W467" i="74"/>
  <c r="W468" i="74"/>
  <c r="W469" i="74"/>
  <c r="W470" i="74"/>
  <c r="W471" i="74"/>
  <c r="W472" i="74"/>
  <c r="W473" i="74"/>
  <c r="W474" i="74"/>
  <c r="W475" i="74"/>
  <c r="W476" i="74"/>
  <c r="W452" i="74"/>
  <c r="Q453" i="74"/>
  <c r="Q454" i="74"/>
  <c r="Q455" i="74"/>
  <c r="Q456" i="74"/>
  <c r="Q457" i="74"/>
  <c r="Q458" i="74"/>
  <c r="Q459" i="74"/>
  <c r="Q460" i="74"/>
  <c r="Q461" i="74"/>
  <c r="Q462" i="74"/>
  <c r="Q463" i="74"/>
  <c r="Q464" i="74"/>
  <c r="Q465" i="74"/>
  <c r="Q466" i="74"/>
  <c r="Q467" i="74"/>
  <c r="Q468" i="74"/>
  <c r="Q469" i="74"/>
  <c r="Q470" i="74"/>
  <c r="Q471" i="74"/>
  <c r="Q472" i="74"/>
  <c r="Q473" i="74"/>
  <c r="Q474" i="74"/>
  <c r="Q475" i="74"/>
  <c r="Q476" i="74"/>
  <c r="Q452" i="74"/>
  <c r="L453" i="74"/>
  <c r="L454" i="74"/>
  <c r="L455" i="74"/>
  <c r="L456" i="74"/>
  <c r="L457" i="74"/>
  <c r="L458" i="74"/>
  <c r="L459" i="74"/>
  <c r="L460" i="74"/>
  <c r="L461" i="74"/>
  <c r="L462" i="74"/>
  <c r="L463" i="74"/>
  <c r="L464" i="74"/>
  <c r="L465" i="74"/>
  <c r="L466" i="74"/>
  <c r="L467" i="74"/>
  <c r="L468" i="74"/>
  <c r="L469" i="74"/>
  <c r="L470" i="74"/>
  <c r="L471" i="74"/>
  <c r="L472" i="74"/>
  <c r="L473" i="74"/>
  <c r="L474" i="74"/>
  <c r="L475" i="74"/>
  <c r="L476" i="74"/>
  <c r="L452" i="74"/>
  <c r="E453" i="74"/>
  <c r="E454" i="74"/>
  <c r="E455" i="74"/>
  <c r="E456" i="74"/>
  <c r="E457" i="74"/>
  <c r="E458" i="74"/>
  <c r="E459" i="74"/>
  <c r="E460" i="74"/>
  <c r="E461" i="74"/>
  <c r="E462" i="74"/>
  <c r="E463" i="74"/>
  <c r="E464" i="74"/>
  <c r="E465" i="74"/>
  <c r="E466" i="74"/>
  <c r="E467" i="74"/>
  <c r="E468" i="74"/>
  <c r="E469" i="74"/>
  <c r="E470" i="74"/>
  <c r="E471" i="74"/>
  <c r="E472" i="74"/>
  <c r="E473" i="74"/>
  <c r="E474" i="74"/>
  <c r="E475" i="74"/>
  <c r="E476" i="74"/>
  <c r="E452" i="74"/>
  <c r="B453" i="74"/>
  <c r="B454" i="74"/>
  <c r="B455" i="74"/>
  <c r="B456" i="74"/>
  <c r="B457" i="74"/>
  <c r="B458" i="74"/>
  <c r="B459" i="74"/>
  <c r="B460" i="74"/>
  <c r="B461" i="74"/>
  <c r="B462" i="74"/>
  <c r="B463" i="74"/>
  <c r="B464" i="74"/>
  <c r="B465" i="74"/>
  <c r="B466" i="74"/>
  <c r="B467" i="74"/>
  <c r="B468" i="74"/>
  <c r="B469" i="74"/>
  <c r="B470" i="74"/>
  <c r="B471" i="74"/>
  <c r="B472" i="74"/>
  <c r="B473" i="74"/>
  <c r="B474" i="74"/>
  <c r="B475" i="74"/>
  <c r="B476" i="74"/>
  <c r="B452" i="74"/>
  <c r="AI413" i="74"/>
  <c r="AI414" i="74"/>
  <c r="AI415" i="74"/>
  <c r="AI416" i="74"/>
  <c r="AI417" i="74"/>
  <c r="AI418" i="74"/>
  <c r="AI419" i="74"/>
  <c r="AI420" i="74"/>
  <c r="AI421" i="74"/>
  <c r="AI422" i="74"/>
  <c r="AI423" i="74"/>
  <c r="AI424" i="74"/>
  <c r="AI425" i="74"/>
  <c r="AI426" i="74"/>
  <c r="AI427" i="74"/>
  <c r="AI428" i="74"/>
  <c r="AI429" i="74"/>
  <c r="AI430" i="74"/>
  <c r="AI431" i="74"/>
  <c r="AI432" i="74"/>
  <c r="AI433" i="74"/>
  <c r="AI434" i="74"/>
  <c r="AI435" i="74"/>
  <c r="AI436" i="74"/>
  <c r="AI412" i="74"/>
  <c r="AC413" i="74"/>
  <c r="AC414" i="74"/>
  <c r="AC415" i="74"/>
  <c r="AC416" i="74"/>
  <c r="AC417" i="74"/>
  <c r="AC418" i="74"/>
  <c r="AC419" i="74"/>
  <c r="AC420" i="74"/>
  <c r="AC421" i="74"/>
  <c r="AC422" i="74"/>
  <c r="AC423" i="74"/>
  <c r="AC424" i="74"/>
  <c r="AC425" i="74"/>
  <c r="AC426" i="74"/>
  <c r="AC427" i="74"/>
  <c r="AC428" i="74"/>
  <c r="AC429" i="74"/>
  <c r="AC430" i="74"/>
  <c r="AC431" i="74"/>
  <c r="AC432" i="74"/>
  <c r="AC433" i="74"/>
  <c r="AC434" i="74"/>
  <c r="AC435" i="74"/>
  <c r="AC436" i="74"/>
  <c r="AC412" i="74"/>
  <c r="W413" i="74"/>
  <c r="W414" i="74"/>
  <c r="W415" i="74"/>
  <c r="W416" i="74"/>
  <c r="W417" i="74"/>
  <c r="W418" i="74"/>
  <c r="W419" i="74"/>
  <c r="W420" i="74"/>
  <c r="W421" i="74"/>
  <c r="W422" i="74"/>
  <c r="W423" i="74"/>
  <c r="W424" i="74"/>
  <c r="W425" i="74"/>
  <c r="W426" i="74"/>
  <c r="W427" i="74"/>
  <c r="W428" i="74"/>
  <c r="W429" i="74"/>
  <c r="W430" i="74"/>
  <c r="W431" i="74"/>
  <c r="W432" i="74"/>
  <c r="W433" i="74"/>
  <c r="W434" i="74"/>
  <c r="W435" i="74"/>
  <c r="W436" i="74"/>
  <c r="W412" i="74"/>
  <c r="Q413" i="74"/>
  <c r="Q414" i="74"/>
  <c r="Q415" i="74"/>
  <c r="Q416" i="74"/>
  <c r="Q417" i="74"/>
  <c r="Q418" i="74"/>
  <c r="Q419" i="74"/>
  <c r="Q420" i="74"/>
  <c r="Q421" i="74"/>
  <c r="Q422" i="74"/>
  <c r="Q423" i="74"/>
  <c r="Q424" i="74"/>
  <c r="Q425" i="74"/>
  <c r="Q426" i="74"/>
  <c r="Q427" i="74"/>
  <c r="Q428" i="74"/>
  <c r="Q429" i="74"/>
  <c r="Q430" i="74"/>
  <c r="Q431" i="74"/>
  <c r="Q432" i="74"/>
  <c r="Q433" i="74"/>
  <c r="Q434" i="74"/>
  <c r="Q435" i="74"/>
  <c r="Q436" i="74"/>
  <c r="Q412" i="74"/>
  <c r="L413" i="74"/>
  <c r="L414" i="74"/>
  <c r="L415" i="74"/>
  <c r="L416" i="74"/>
  <c r="L417" i="74"/>
  <c r="L418" i="74"/>
  <c r="L419" i="74"/>
  <c r="L420" i="74"/>
  <c r="L421" i="74"/>
  <c r="L422" i="74"/>
  <c r="L423" i="74"/>
  <c r="L424" i="74"/>
  <c r="L425" i="74"/>
  <c r="L426" i="74"/>
  <c r="L427" i="74"/>
  <c r="L428" i="74"/>
  <c r="L429" i="74"/>
  <c r="L430" i="74"/>
  <c r="L431" i="74"/>
  <c r="L432" i="74"/>
  <c r="L433" i="74"/>
  <c r="L434" i="74"/>
  <c r="L435" i="74"/>
  <c r="L436" i="74"/>
  <c r="L412" i="74"/>
  <c r="E413" i="74"/>
  <c r="E414" i="74"/>
  <c r="E415" i="74"/>
  <c r="E416" i="74"/>
  <c r="E417" i="74"/>
  <c r="E418" i="74"/>
  <c r="E419" i="74"/>
  <c r="E420" i="74"/>
  <c r="E421" i="74"/>
  <c r="E422" i="74"/>
  <c r="E423" i="74"/>
  <c r="E424" i="74"/>
  <c r="E425" i="74"/>
  <c r="E426" i="74"/>
  <c r="E427" i="74"/>
  <c r="E428" i="74"/>
  <c r="E429" i="74"/>
  <c r="E430" i="74"/>
  <c r="E431" i="74"/>
  <c r="E432" i="74"/>
  <c r="E433" i="74"/>
  <c r="E434" i="74"/>
  <c r="E435" i="74"/>
  <c r="E436" i="74"/>
  <c r="E412" i="74"/>
  <c r="B413" i="74"/>
  <c r="B414" i="74"/>
  <c r="B415" i="74"/>
  <c r="B416" i="74"/>
  <c r="B417" i="74"/>
  <c r="B418" i="74"/>
  <c r="B419" i="74"/>
  <c r="B420" i="74"/>
  <c r="B421" i="74"/>
  <c r="B422" i="74"/>
  <c r="B423" i="74"/>
  <c r="B424" i="74"/>
  <c r="B425" i="74"/>
  <c r="B426" i="74"/>
  <c r="B427" i="74"/>
  <c r="B428" i="74"/>
  <c r="B429" i="74"/>
  <c r="B430" i="74"/>
  <c r="B431" i="74"/>
  <c r="B432" i="74"/>
  <c r="B433" i="74"/>
  <c r="B434" i="74"/>
  <c r="B435" i="74"/>
  <c r="B436" i="74"/>
  <c r="B412" i="74"/>
  <c r="AI373" i="74"/>
  <c r="AI374" i="74"/>
  <c r="AI375" i="74"/>
  <c r="AI376" i="74"/>
  <c r="AI377" i="74"/>
  <c r="AI378" i="74"/>
  <c r="AI379" i="74"/>
  <c r="AI380" i="74"/>
  <c r="AI381" i="74"/>
  <c r="AI382" i="74"/>
  <c r="AI383" i="74"/>
  <c r="AI384" i="74"/>
  <c r="AI385" i="74"/>
  <c r="AI386" i="74"/>
  <c r="AI387" i="74"/>
  <c r="AI388" i="74"/>
  <c r="AI389" i="74"/>
  <c r="AI390" i="74"/>
  <c r="AI391" i="74"/>
  <c r="AI392" i="74"/>
  <c r="AI393" i="74"/>
  <c r="AI394" i="74"/>
  <c r="AI395" i="74"/>
  <c r="AI396" i="74"/>
  <c r="AI372" i="74"/>
  <c r="AC373" i="74"/>
  <c r="AC374" i="74"/>
  <c r="AC375" i="74"/>
  <c r="AC376" i="74"/>
  <c r="AC377" i="74"/>
  <c r="AC378" i="74"/>
  <c r="AC379" i="74"/>
  <c r="AC380" i="74"/>
  <c r="AC381" i="74"/>
  <c r="AC382" i="74"/>
  <c r="AC383" i="74"/>
  <c r="AC384" i="74"/>
  <c r="AC385" i="74"/>
  <c r="AC386" i="74"/>
  <c r="AC387" i="74"/>
  <c r="AC388" i="74"/>
  <c r="AC389" i="74"/>
  <c r="AC390" i="74"/>
  <c r="AC391" i="74"/>
  <c r="AC392" i="74"/>
  <c r="AC393" i="74"/>
  <c r="AC394" i="74"/>
  <c r="AC395" i="74"/>
  <c r="AC396" i="74"/>
  <c r="AC372" i="74"/>
  <c r="W373" i="74"/>
  <c r="W374" i="74"/>
  <c r="W375" i="74"/>
  <c r="W376" i="74"/>
  <c r="W377" i="74"/>
  <c r="W378" i="74"/>
  <c r="W379" i="74"/>
  <c r="W380" i="74"/>
  <c r="W381" i="74"/>
  <c r="W382" i="74"/>
  <c r="W383" i="74"/>
  <c r="W384" i="74"/>
  <c r="W385" i="74"/>
  <c r="W386" i="74"/>
  <c r="W387" i="74"/>
  <c r="W388" i="74"/>
  <c r="W389" i="74"/>
  <c r="W390" i="74"/>
  <c r="W391" i="74"/>
  <c r="W392" i="74"/>
  <c r="W393" i="74"/>
  <c r="W394" i="74"/>
  <c r="W395" i="74"/>
  <c r="W396" i="74"/>
  <c r="W372" i="74"/>
  <c r="Q373" i="74"/>
  <c r="Q374" i="74"/>
  <c r="Q375" i="74"/>
  <c r="Q376" i="74"/>
  <c r="Q377" i="74"/>
  <c r="Q378" i="74"/>
  <c r="Q379" i="74"/>
  <c r="Q380" i="74"/>
  <c r="Q381" i="74"/>
  <c r="Q382" i="74"/>
  <c r="Q383" i="74"/>
  <c r="Q384" i="74"/>
  <c r="Q385" i="74"/>
  <c r="Q386" i="74"/>
  <c r="Q387" i="74"/>
  <c r="Q388" i="74"/>
  <c r="Q389" i="74"/>
  <c r="Q390" i="74"/>
  <c r="Q391" i="74"/>
  <c r="Q392" i="74"/>
  <c r="Q393" i="74"/>
  <c r="Q394" i="74"/>
  <c r="Q395" i="74"/>
  <c r="Q396" i="74"/>
  <c r="L373" i="74"/>
  <c r="L374" i="74"/>
  <c r="L375" i="74"/>
  <c r="L376" i="74"/>
  <c r="L377" i="74"/>
  <c r="L378" i="74"/>
  <c r="L379" i="74"/>
  <c r="L380" i="74"/>
  <c r="L381" i="74"/>
  <c r="L382" i="74"/>
  <c r="L383" i="74"/>
  <c r="L384" i="74"/>
  <c r="L385" i="74"/>
  <c r="L386" i="74"/>
  <c r="L387" i="74"/>
  <c r="L388" i="74"/>
  <c r="L389" i="74"/>
  <c r="L390" i="74"/>
  <c r="L391" i="74"/>
  <c r="L392" i="74"/>
  <c r="L393" i="74"/>
  <c r="L394" i="74"/>
  <c r="L395" i="74"/>
  <c r="L396" i="74"/>
  <c r="Q372" i="74"/>
  <c r="L372" i="74"/>
  <c r="E373" i="74"/>
  <c r="E374" i="74"/>
  <c r="E375" i="74"/>
  <c r="E376" i="74"/>
  <c r="E377" i="74"/>
  <c r="E378" i="74"/>
  <c r="E379" i="74"/>
  <c r="E380" i="74"/>
  <c r="E381" i="74"/>
  <c r="E382" i="74"/>
  <c r="E383" i="74"/>
  <c r="E384" i="74"/>
  <c r="E385" i="74"/>
  <c r="E386" i="74"/>
  <c r="E387" i="74"/>
  <c r="E388" i="74"/>
  <c r="E389" i="74"/>
  <c r="E390" i="74"/>
  <c r="E391" i="74"/>
  <c r="E392" i="74"/>
  <c r="E393" i="74"/>
  <c r="E394" i="74"/>
  <c r="E395" i="74"/>
  <c r="E396" i="74"/>
  <c r="E372" i="74"/>
  <c r="B373" i="74"/>
  <c r="B374" i="74"/>
  <c r="B375" i="74"/>
  <c r="B376" i="74"/>
  <c r="B377" i="74"/>
  <c r="B378" i="74"/>
  <c r="B379" i="74"/>
  <c r="B380" i="74"/>
  <c r="B381" i="74"/>
  <c r="B382" i="74"/>
  <c r="B383" i="74"/>
  <c r="B384" i="74"/>
  <c r="B385" i="74"/>
  <c r="B386" i="74"/>
  <c r="B387" i="74"/>
  <c r="B388" i="74"/>
  <c r="B389" i="74"/>
  <c r="B390" i="74"/>
  <c r="B391" i="74"/>
  <c r="B392" i="74"/>
  <c r="B393" i="74"/>
  <c r="B394" i="74"/>
  <c r="B395" i="74"/>
  <c r="B396" i="74"/>
  <c r="B372" i="74"/>
  <c r="AI333" i="74"/>
  <c r="AI334" i="74"/>
  <c r="AI335" i="74"/>
  <c r="AI336" i="74"/>
  <c r="AI337" i="74"/>
  <c r="AI338" i="74"/>
  <c r="AI339" i="74"/>
  <c r="AI340" i="74"/>
  <c r="AI341" i="74"/>
  <c r="AI342" i="74"/>
  <c r="AI343" i="74"/>
  <c r="AI344" i="74"/>
  <c r="AI345" i="74"/>
  <c r="AI346" i="74"/>
  <c r="AI347" i="74"/>
  <c r="AI348" i="74"/>
  <c r="AI349" i="74"/>
  <c r="AI350" i="74"/>
  <c r="AI351" i="74"/>
  <c r="AI352" i="74"/>
  <c r="AI353" i="74"/>
  <c r="AI354" i="74"/>
  <c r="AI355" i="74"/>
  <c r="AI356" i="74"/>
  <c r="AI332" i="74"/>
  <c r="AC333" i="74"/>
  <c r="AC334" i="74"/>
  <c r="AC335" i="74"/>
  <c r="AC336" i="74"/>
  <c r="AC337" i="74"/>
  <c r="AC338" i="74"/>
  <c r="AC339" i="74"/>
  <c r="AC340" i="74"/>
  <c r="AC341" i="74"/>
  <c r="AC342" i="74"/>
  <c r="AC343" i="74"/>
  <c r="AC344" i="74"/>
  <c r="AC345" i="74"/>
  <c r="AC346" i="74"/>
  <c r="AC347" i="74"/>
  <c r="AC348" i="74"/>
  <c r="AC349" i="74"/>
  <c r="AC350" i="74"/>
  <c r="AC351" i="74"/>
  <c r="AC352" i="74"/>
  <c r="AC353" i="74"/>
  <c r="AC354" i="74"/>
  <c r="AC355" i="74"/>
  <c r="AC356" i="74"/>
  <c r="AC332" i="74"/>
  <c r="W333" i="74"/>
  <c r="W334" i="74"/>
  <c r="W335" i="74"/>
  <c r="W336" i="74"/>
  <c r="W337" i="74"/>
  <c r="W338" i="74"/>
  <c r="W339" i="74"/>
  <c r="W340" i="74"/>
  <c r="W341" i="74"/>
  <c r="W342" i="74"/>
  <c r="W343" i="74"/>
  <c r="W344" i="74"/>
  <c r="W345" i="74"/>
  <c r="W346" i="74"/>
  <c r="W347" i="74"/>
  <c r="W348" i="74"/>
  <c r="W349" i="74"/>
  <c r="W350" i="74"/>
  <c r="W351" i="74"/>
  <c r="W352" i="74"/>
  <c r="W353" i="74"/>
  <c r="W354" i="74"/>
  <c r="W355" i="74"/>
  <c r="W356" i="74"/>
  <c r="W332" i="74"/>
  <c r="Q333" i="74"/>
  <c r="Q334" i="74"/>
  <c r="Q335" i="74"/>
  <c r="Q336" i="74"/>
  <c r="Q337" i="74"/>
  <c r="Q338" i="74"/>
  <c r="Q339" i="74"/>
  <c r="Q340" i="74"/>
  <c r="Q341" i="74"/>
  <c r="Q342" i="74"/>
  <c r="Q343" i="74"/>
  <c r="Q344" i="74"/>
  <c r="Q345" i="74"/>
  <c r="Q346" i="74"/>
  <c r="Q347" i="74"/>
  <c r="Q348" i="74"/>
  <c r="Q349" i="74"/>
  <c r="Q350" i="74"/>
  <c r="Q351" i="74"/>
  <c r="Q352" i="74"/>
  <c r="Q353" i="74"/>
  <c r="Q354" i="74"/>
  <c r="Q355" i="74"/>
  <c r="Q356" i="74"/>
  <c r="Q332" i="74"/>
  <c r="L333" i="74"/>
  <c r="L334" i="74"/>
  <c r="L335" i="74"/>
  <c r="L336" i="74"/>
  <c r="L337" i="74"/>
  <c r="L338" i="74"/>
  <c r="L339" i="74"/>
  <c r="L340" i="74"/>
  <c r="L341" i="74"/>
  <c r="L342" i="74"/>
  <c r="L343" i="74"/>
  <c r="L344" i="74"/>
  <c r="L345" i="74"/>
  <c r="L346" i="74"/>
  <c r="L347" i="74"/>
  <c r="L348" i="74"/>
  <c r="L349" i="74"/>
  <c r="L350" i="74"/>
  <c r="L351" i="74"/>
  <c r="L352" i="74"/>
  <c r="L353" i="74"/>
  <c r="L354" i="74"/>
  <c r="L355" i="74"/>
  <c r="L356" i="74"/>
  <c r="L332" i="74"/>
  <c r="E333" i="74"/>
  <c r="E334" i="74"/>
  <c r="E335" i="74"/>
  <c r="E336" i="74"/>
  <c r="E337" i="74"/>
  <c r="E338" i="74"/>
  <c r="E339" i="74"/>
  <c r="E340" i="74"/>
  <c r="E341" i="74"/>
  <c r="E342" i="74"/>
  <c r="E343" i="74"/>
  <c r="E344" i="74"/>
  <c r="E345" i="74"/>
  <c r="E346" i="74"/>
  <c r="E347" i="74"/>
  <c r="E348" i="74"/>
  <c r="E349" i="74"/>
  <c r="E350" i="74"/>
  <c r="E351" i="74"/>
  <c r="E352" i="74"/>
  <c r="E353" i="74"/>
  <c r="E354" i="74"/>
  <c r="E355" i="74"/>
  <c r="E356" i="74"/>
  <c r="E332" i="74"/>
  <c r="B333" i="74"/>
  <c r="B334" i="74"/>
  <c r="B335" i="74"/>
  <c r="B336" i="74"/>
  <c r="B337" i="74"/>
  <c r="B338" i="74"/>
  <c r="B339" i="74"/>
  <c r="B340" i="74"/>
  <c r="B341" i="74"/>
  <c r="B342" i="74"/>
  <c r="B343" i="74"/>
  <c r="B344" i="74"/>
  <c r="B345" i="74"/>
  <c r="B346" i="74"/>
  <c r="B347" i="74"/>
  <c r="B348" i="74"/>
  <c r="B349" i="74"/>
  <c r="B350" i="74"/>
  <c r="B351" i="74"/>
  <c r="B352" i="74"/>
  <c r="B353" i="74"/>
  <c r="B354" i="74"/>
  <c r="B355" i="74"/>
  <c r="B356" i="74"/>
  <c r="B332" i="74"/>
  <c r="AI293" i="74"/>
  <c r="AI294" i="74"/>
  <c r="AI295" i="74"/>
  <c r="AI296" i="74"/>
  <c r="AI297" i="74"/>
  <c r="AI298" i="74"/>
  <c r="AI299" i="74"/>
  <c r="AI300" i="74"/>
  <c r="AI301" i="74"/>
  <c r="AI302" i="74"/>
  <c r="AI303" i="74"/>
  <c r="AI304" i="74"/>
  <c r="AI305" i="74"/>
  <c r="AI306" i="74"/>
  <c r="AI307" i="74"/>
  <c r="AI308" i="74"/>
  <c r="AI309" i="74"/>
  <c r="AI310" i="74"/>
  <c r="AI311" i="74"/>
  <c r="AI312" i="74"/>
  <c r="AI313" i="74"/>
  <c r="AI314" i="74"/>
  <c r="AI315" i="74"/>
  <c r="AI316" i="74"/>
  <c r="AI292" i="74"/>
  <c r="AC293" i="74"/>
  <c r="AC294" i="74"/>
  <c r="AC295" i="74"/>
  <c r="AC296" i="74"/>
  <c r="AC297" i="74"/>
  <c r="AC298" i="74"/>
  <c r="AC299" i="74"/>
  <c r="AC300" i="74"/>
  <c r="AC301" i="74"/>
  <c r="AC302" i="74"/>
  <c r="AC303" i="74"/>
  <c r="AC304" i="74"/>
  <c r="AC305" i="74"/>
  <c r="AC306" i="74"/>
  <c r="AC307" i="74"/>
  <c r="AC308" i="74"/>
  <c r="AC309" i="74"/>
  <c r="AC310" i="74"/>
  <c r="AC311" i="74"/>
  <c r="AC312" i="74"/>
  <c r="AC313" i="74"/>
  <c r="AC314" i="74"/>
  <c r="AC315" i="74"/>
  <c r="AC316" i="74"/>
  <c r="AC292" i="74"/>
  <c r="W293" i="74"/>
  <c r="W294" i="74"/>
  <c r="W295" i="74"/>
  <c r="W296" i="74"/>
  <c r="W297" i="74"/>
  <c r="W298" i="74"/>
  <c r="W299" i="74"/>
  <c r="W300" i="74"/>
  <c r="W301" i="74"/>
  <c r="W302" i="74"/>
  <c r="W303" i="74"/>
  <c r="W304" i="74"/>
  <c r="W305" i="74"/>
  <c r="W306" i="74"/>
  <c r="W307" i="74"/>
  <c r="W308" i="74"/>
  <c r="W309" i="74"/>
  <c r="W310" i="74"/>
  <c r="W311" i="74"/>
  <c r="W312" i="74"/>
  <c r="W313" i="74"/>
  <c r="W314" i="74"/>
  <c r="W315" i="74"/>
  <c r="W316" i="74"/>
  <c r="W292" i="74"/>
  <c r="Q293" i="74"/>
  <c r="Q294" i="74"/>
  <c r="Q295" i="74"/>
  <c r="Q296" i="74"/>
  <c r="Q297" i="74"/>
  <c r="Q298" i="74"/>
  <c r="Q299" i="74"/>
  <c r="Q300" i="74"/>
  <c r="Q301" i="74"/>
  <c r="Q302" i="74"/>
  <c r="Q303" i="74"/>
  <c r="Q304" i="74"/>
  <c r="Q305" i="74"/>
  <c r="Q306" i="74"/>
  <c r="Q307" i="74"/>
  <c r="Q308" i="74"/>
  <c r="Q309" i="74"/>
  <c r="Q310" i="74"/>
  <c r="Q311" i="74"/>
  <c r="Q312" i="74"/>
  <c r="Q313" i="74"/>
  <c r="Q314" i="74"/>
  <c r="Q315" i="74"/>
  <c r="Q316" i="74"/>
  <c r="Q292" i="74"/>
  <c r="L293" i="74"/>
  <c r="L294" i="74"/>
  <c r="L295" i="74"/>
  <c r="L296" i="74"/>
  <c r="L297" i="74"/>
  <c r="L298" i="74"/>
  <c r="L299" i="74"/>
  <c r="L300" i="74"/>
  <c r="L301" i="74"/>
  <c r="L302" i="74"/>
  <c r="L303" i="74"/>
  <c r="L304" i="74"/>
  <c r="L305" i="74"/>
  <c r="L306" i="74"/>
  <c r="L307" i="74"/>
  <c r="L308" i="74"/>
  <c r="L309" i="74"/>
  <c r="L310" i="74"/>
  <c r="L311" i="74"/>
  <c r="L312" i="74"/>
  <c r="L313" i="74"/>
  <c r="L314" i="74"/>
  <c r="L315" i="74"/>
  <c r="L316" i="74"/>
  <c r="L292" i="74"/>
  <c r="E293" i="74"/>
  <c r="E294" i="74"/>
  <c r="E295" i="74"/>
  <c r="E296" i="74"/>
  <c r="E297" i="74"/>
  <c r="E298" i="74"/>
  <c r="E299" i="74"/>
  <c r="E300" i="74"/>
  <c r="E301" i="74"/>
  <c r="E302" i="74"/>
  <c r="E303" i="74"/>
  <c r="E304" i="74"/>
  <c r="E305" i="74"/>
  <c r="E306" i="74"/>
  <c r="E307" i="74"/>
  <c r="E308" i="74"/>
  <c r="E309" i="74"/>
  <c r="E310" i="74"/>
  <c r="E311" i="74"/>
  <c r="E312" i="74"/>
  <c r="E313" i="74"/>
  <c r="E314" i="74"/>
  <c r="E315" i="74"/>
  <c r="E316" i="74"/>
  <c r="E292" i="74"/>
  <c r="B293" i="74"/>
  <c r="B294" i="74"/>
  <c r="B295" i="74"/>
  <c r="B296" i="74"/>
  <c r="B297" i="74"/>
  <c r="B298" i="74"/>
  <c r="B299" i="74"/>
  <c r="B300" i="74"/>
  <c r="B301" i="74"/>
  <c r="B302" i="74"/>
  <c r="B303" i="74"/>
  <c r="B304" i="74"/>
  <c r="B305" i="74"/>
  <c r="B306" i="74"/>
  <c r="B307" i="74"/>
  <c r="B308" i="74"/>
  <c r="B309" i="74"/>
  <c r="B310" i="74"/>
  <c r="B311" i="74"/>
  <c r="B312" i="74"/>
  <c r="B313" i="74"/>
  <c r="B314" i="74"/>
  <c r="B315" i="74"/>
  <c r="B316" i="74"/>
  <c r="B292" i="74"/>
  <c r="AI253" i="74"/>
  <c r="AI254" i="74"/>
  <c r="AI255" i="74"/>
  <c r="AI256" i="74"/>
  <c r="AI257" i="74"/>
  <c r="AI258" i="74"/>
  <c r="AI259" i="74"/>
  <c r="AI260" i="74"/>
  <c r="AI261" i="74"/>
  <c r="AI262" i="74"/>
  <c r="AI263" i="74"/>
  <c r="AI264" i="74"/>
  <c r="AI265" i="74"/>
  <c r="AI266" i="74"/>
  <c r="AI267" i="74"/>
  <c r="AI268" i="74"/>
  <c r="AI269" i="74"/>
  <c r="AI270" i="74"/>
  <c r="AI271" i="74"/>
  <c r="AI272" i="74"/>
  <c r="AI273" i="74"/>
  <c r="AI274" i="74"/>
  <c r="AI275" i="74"/>
  <c r="AI276" i="74"/>
  <c r="AI252" i="74"/>
  <c r="AC253" i="74"/>
  <c r="AC254" i="74"/>
  <c r="AC255" i="74"/>
  <c r="AC256" i="74"/>
  <c r="AC257" i="74"/>
  <c r="AC258" i="74"/>
  <c r="AC259" i="74"/>
  <c r="AC260" i="74"/>
  <c r="AC261" i="74"/>
  <c r="AC262" i="74"/>
  <c r="AC263" i="74"/>
  <c r="AC264" i="74"/>
  <c r="AC265" i="74"/>
  <c r="AC266" i="74"/>
  <c r="AC267" i="74"/>
  <c r="AC268" i="74"/>
  <c r="AC269" i="74"/>
  <c r="AC270" i="74"/>
  <c r="AC271" i="74"/>
  <c r="AC272" i="74"/>
  <c r="AC273" i="74"/>
  <c r="AC274" i="74"/>
  <c r="AC275" i="74"/>
  <c r="AC276" i="74"/>
  <c r="AC252" i="74"/>
  <c r="W253" i="74"/>
  <c r="W254" i="74"/>
  <c r="W255" i="74"/>
  <c r="W256" i="74"/>
  <c r="W257" i="74"/>
  <c r="W258" i="74"/>
  <c r="W259" i="74"/>
  <c r="W260" i="74"/>
  <c r="W261" i="74"/>
  <c r="W262" i="74"/>
  <c r="W263" i="74"/>
  <c r="W264" i="74"/>
  <c r="W265" i="74"/>
  <c r="W266" i="74"/>
  <c r="W267" i="74"/>
  <c r="W268" i="74"/>
  <c r="W269" i="74"/>
  <c r="W270" i="74"/>
  <c r="W271" i="74"/>
  <c r="W272" i="74"/>
  <c r="W273" i="74"/>
  <c r="W274" i="74"/>
  <c r="W275" i="74"/>
  <c r="W276" i="74"/>
  <c r="W252" i="74"/>
  <c r="Q253" i="74"/>
  <c r="Q254" i="74"/>
  <c r="Q255" i="74"/>
  <c r="Q256" i="74"/>
  <c r="Q257" i="74"/>
  <c r="Q258" i="74"/>
  <c r="Q259" i="74"/>
  <c r="Q260" i="74"/>
  <c r="Q261" i="74"/>
  <c r="Q262" i="74"/>
  <c r="Q263" i="74"/>
  <c r="Q264" i="74"/>
  <c r="Q265" i="74"/>
  <c r="Q266" i="74"/>
  <c r="Q267" i="74"/>
  <c r="Q268" i="74"/>
  <c r="Q269" i="74"/>
  <c r="Q270" i="74"/>
  <c r="Q271" i="74"/>
  <c r="Q272" i="74"/>
  <c r="Q273" i="74"/>
  <c r="Q274" i="74"/>
  <c r="Q275" i="74"/>
  <c r="Q276" i="74"/>
  <c r="Q252" i="74"/>
  <c r="L253" i="74"/>
  <c r="L254" i="74"/>
  <c r="L255" i="74"/>
  <c r="L256" i="74"/>
  <c r="L257" i="74"/>
  <c r="L258" i="74"/>
  <c r="L259" i="74"/>
  <c r="L260" i="74"/>
  <c r="L261" i="74"/>
  <c r="L262" i="74"/>
  <c r="L263" i="74"/>
  <c r="L264" i="74"/>
  <c r="L265" i="74"/>
  <c r="L266" i="74"/>
  <c r="L267" i="74"/>
  <c r="L268" i="74"/>
  <c r="L269" i="74"/>
  <c r="L270" i="74"/>
  <c r="L271" i="74"/>
  <c r="L272" i="74"/>
  <c r="L273" i="74"/>
  <c r="L274" i="74"/>
  <c r="L275" i="74"/>
  <c r="L276" i="74"/>
  <c r="L252" i="74"/>
  <c r="E253" i="74"/>
  <c r="E254" i="74"/>
  <c r="E255" i="74"/>
  <c r="E256" i="74"/>
  <c r="E257" i="74"/>
  <c r="E258" i="74"/>
  <c r="E259" i="74"/>
  <c r="E260" i="74"/>
  <c r="E261" i="74"/>
  <c r="E262" i="74"/>
  <c r="E263" i="74"/>
  <c r="E264" i="74"/>
  <c r="E265" i="74"/>
  <c r="E266" i="74"/>
  <c r="E267" i="74"/>
  <c r="E268" i="74"/>
  <c r="E269" i="74"/>
  <c r="E270" i="74"/>
  <c r="E271" i="74"/>
  <c r="E272" i="74"/>
  <c r="E273" i="74"/>
  <c r="E274" i="74"/>
  <c r="E275" i="74"/>
  <c r="E276" i="74"/>
  <c r="B253" i="74"/>
  <c r="B254" i="74"/>
  <c r="B255" i="74"/>
  <c r="B256" i="74"/>
  <c r="B257" i="74"/>
  <c r="B258" i="74"/>
  <c r="B259" i="74"/>
  <c r="B260" i="74"/>
  <c r="B261" i="74"/>
  <c r="B262" i="74"/>
  <c r="B263" i="74"/>
  <c r="B264" i="74"/>
  <c r="B265" i="74"/>
  <c r="B266" i="74"/>
  <c r="B267" i="74"/>
  <c r="B268" i="74"/>
  <c r="B269" i="74"/>
  <c r="B270" i="74"/>
  <c r="B271" i="74"/>
  <c r="B272" i="74"/>
  <c r="B273" i="74"/>
  <c r="B274" i="74"/>
  <c r="B275" i="74"/>
  <c r="B276" i="74"/>
  <c r="B252" i="74"/>
  <c r="E252" i="74"/>
  <c r="O50" i="60"/>
  <c r="O48" i="60" l="1"/>
  <c r="AC48" i="60" s="1"/>
  <c r="E14" i="74"/>
  <c r="E13" i="74"/>
  <c r="AI213" i="74"/>
  <c r="AI214" i="74"/>
  <c r="AI215" i="74"/>
  <c r="AI216" i="74"/>
  <c r="AI217" i="74"/>
  <c r="AI218" i="74"/>
  <c r="AI219" i="74"/>
  <c r="AI220" i="74"/>
  <c r="AI221" i="74"/>
  <c r="AI222" i="74"/>
  <c r="AI223" i="74"/>
  <c r="AI224" i="74"/>
  <c r="AI225" i="74"/>
  <c r="AI226" i="74"/>
  <c r="AI227" i="74"/>
  <c r="AI228" i="74"/>
  <c r="AI229" i="74"/>
  <c r="AI230" i="74"/>
  <c r="AI231" i="74"/>
  <c r="AI232" i="74"/>
  <c r="AI233" i="74"/>
  <c r="AI234" i="74"/>
  <c r="AI235" i="74"/>
  <c r="AI236" i="74"/>
  <c r="AI212" i="74"/>
  <c r="AC213" i="74"/>
  <c r="AC214" i="74"/>
  <c r="AC215" i="74"/>
  <c r="AC216" i="74"/>
  <c r="AC217" i="74"/>
  <c r="AC218" i="74"/>
  <c r="AC219" i="74"/>
  <c r="AC220" i="74"/>
  <c r="AC221" i="74"/>
  <c r="AC222" i="74"/>
  <c r="AC223" i="74"/>
  <c r="AC224" i="74"/>
  <c r="AC225" i="74"/>
  <c r="AC226" i="74"/>
  <c r="AC227" i="74"/>
  <c r="AC228" i="74"/>
  <c r="AC229" i="74"/>
  <c r="AC230" i="74"/>
  <c r="AC231" i="74"/>
  <c r="AC232" i="74"/>
  <c r="AC233" i="74"/>
  <c r="AC234" i="74"/>
  <c r="AC235" i="74"/>
  <c r="AC236" i="74"/>
  <c r="AC212" i="74"/>
  <c r="W213" i="74"/>
  <c r="W214" i="74"/>
  <c r="W215" i="74"/>
  <c r="W216" i="74"/>
  <c r="W217" i="74"/>
  <c r="W218" i="74"/>
  <c r="W219" i="74"/>
  <c r="W220" i="74"/>
  <c r="W221" i="74"/>
  <c r="W222" i="74"/>
  <c r="W223" i="74"/>
  <c r="W224" i="74"/>
  <c r="W225" i="74"/>
  <c r="W226" i="74"/>
  <c r="W227" i="74"/>
  <c r="W228" i="74"/>
  <c r="W229" i="74"/>
  <c r="W230" i="74"/>
  <c r="W231" i="74"/>
  <c r="W232" i="74"/>
  <c r="W233" i="74"/>
  <c r="W234" i="74"/>
  <c r="W235" i="74"/>
  <c r="W236" i="74"/>
  <c r="W212" i="74"/>
  <c r="Q213" i="74"/>
  <c r="Q214" i="74"/>
  <c r="Q215" i="74"/>
  <c r="Q216" i="74"/>
  <c r="Q217" i="74"/>
  <c r="Q218" i="74"/>
  <c r="Q219" i="74"/>
  <c r="Q220" i="74"/>
  <c r="Q221" i="74"/>
  <c r="Q222" i="74"/>
  <c r="Q223" i="74"/>
  <c r="Q224" i="74"/>
  <c r="Q225" i="74"/>
  <c r="Q226" i="74"/>
  <c r="Q227" i="74"/>
  <c r="Q228" i="74"/>
  <c r="Q229" i="74"/>
  <c r="Q230" i="74"/>
  <c r="Q231" i="74"/>
  <c r="Q232" i="74"/>
  <c r="Q233" i="74"/>
  <c r="Q234" i="74"/>
  <c r="Q235" i="74"/>
  <c r="Q236" i="74"/>
  <c r="Q212" i="74"/>
  <c r="L213" i="74"/>
  <c r="L214" i="74"/>
  <c r="L215" i="74"/>
  <c r="L216" i="74"/>
  <c r="L217" i="74"/>
  <c r="L218" i="74"/>
  <c r="L219" i="74"/>
  <c r="L220" i="74"/>
  <c r="L221" i="74"/>
  <c r="L222" i="74"/>
  <c r="L223" i="74"/>
  <c r="L224" i="74"/>
  <c r="L225" i="74"/>
  <c r="L226" i="74"/>
  <c r="L227" i="74"/>
  <c r="L228" i="74"/>
  <c r="L229" i="74"/>
  <c r="L230" i="74"/>
  <c r="L231" i="74"/>
  <c r="L232" i="74"/>
  <c r="L233" i="74"/>
  <c r="L234" i="74"/>
  <c r="L235" i="74"/>
  <c r="L236" i="74"/>
  <c r="L212" i="74"/>
  <c r="E213" i="74"/>
  <c r="E214" i="74"/>
  <c r="E215" i="74"/>
  <c r="E216" i="74"/>
  <c r="E217" i="74"/>
  <c r="E218" i="74"/>
  <c r="E219" i="74"/>
  <c r="E220" i="74"/>
  <c r="E221" i="74"/>
  <c r="E222" i="74"/>
  <c r="E223" i="74"/>
  <c r="E224" i="74"/>
  <c r="E225" i="74"/>
  <c r="E226" i="74"/>
  <c r="E227" i="74"/>
  <c r="E228" i="74"/>
  <c r="E229" i="74"/>
  <c r="E230" i="74"/>
  <c r="E231" i="74"/>
  <c r="E232" i="74"/>
  <c r="E233" i="74"/>
  <c r="E234" i="74"/>
  <c r="E235" i="74"/>
  <c r="E236" i="74"/>
  <c r="E212" i="74"/>
  <c r="B213" i="74"/>
  <c r="B214" i="74"/>
  <c r="B215" i="74"/>
  <c r="B216" i="74"/>
  <c r="B217" i="74"/>
  <c r="B218" i="74"/>
  <c r="B219" i="74"/>
  <c r="B220" i="74"/>
  <c r="B221" i="74"/>
  <c r="B222" i="74"/>
  <c r="B223" i="74"/>
  <c r="B224" i="74"/>
  <c r="B225" i="74"/>
  <c r="B226" i="74"/>
  <c r="B227" i="74"/>
  <c r="B228" i="74"/>
  <c r="B229" i="74"/>
  <c r="B230" i="74"/>
  <c r="B231" i="74"/>
  <c r="B232" i="74"/>
  <c r="B233" i="74"/>
  <c r="B234" i="74"/>
  <c r="B235" i="74"/>
  <c r="B236" i="74"/>
  <c r="B212" i="74"/>
  <c r="AI173" i="74"/>
  <c r="AI174" i="74"/>
  <c r="AI175" i="74"/>
  <c r="AI176" i="74"/>
  <c r="AI177" i="74"/>
  <c r="AI178" i="74"/>
  <c r="AI179" i="74"/>
  <c r="AI180" i="74"/>
  <c r="AI181" i="74"/>
  <c r="AI182" i="74"/>
  <c r="AI183" i="74"/>
  <c r="AI184" i="74"/>
  <c r="AI185" i="74"/>
  <c r="AI186" i="74"/>
  <c r="AI187" i="74"/>
  <c r="AI188" i="74"/>
  <c r="AI189" i="74"/>
  <c r="AI190" i="74"/>
  <c r="AI191" i="74"/>
  <c r="AI192" i="74"/>
  <c r="AI193" i="74"/>
  <c r="AI194" i="74"/>
  <c r="AI195" i="74"/>
  <c r="AI196" i="74"/>
  <c r="AI172" i="74"/>
  <c r="AC173" i="74"/>
  <c r="AC174" i="74"/>
  <c r="AC175" i="74"/>
  <c r="AC176" i="74"/>
  <c r="AC177" i="74"/>
  <c r="AC178" i="74"/>
  <c r="AC179" i="74"/>
  <c r="AC180" i="74"/>
  <c r="AC181" i="74"/>
  <c r="AC182" i="74"/>
  <c r="AC183" i="74"/>
  <c r="AC184" i="74"/>
  <c r="AC185" i="74"/>
  <c r="AC186" i="74"/>
  <c r="AC187" i="74"/>
  <c r="AC188" i="74"/>
  <c r="AC189" i="74"/>
  <c r="AC190" i="74"/>
  <c r="AC191" i="74"/>
  <c r="AC192" i="74"/>
  <c r="AC193" i="74"/>
  <c r="AC194" i="74"/>
  <c r="AC195" i="74"/>
  <c r="AC196" i="74"/>
  <c r="AC172" i="74"/>
  <c r="W173" i="74"/>
  <c r="W174" i="74"/>
  <c r="W175" i="74"/>
  <c r="W176" i="74"/>
  <c r="W177" i="74"/>
  <c r="W178" i="74"/>
  <c r="W179" i="74"/>
  <c r="W180" i="74"/>
  <c r="W181" i="74"/>
  <c r="W182" i="74"/>
  <c r="W183" i="74"/>
  <c r="W184" i="74"/>
  <c r="W185" i="74"/>
  <c r="W186" i="74"/>
  <c r="W187" i="74"/>
  <c r="W188" i="74"/>
  <c r="W189" i="74"/>
  <c r="W190" i="74"/>
  <c r="W191" i="74"/>
  <c r="W192" i="74"/>
  <c r="W193" i="74"/>
  <c r="W194" i="74"/>
  <c r="W195" i="74"/>
  <c r="W196" i="74"/>
  <c r="W172" i="74"/>
  <c r="Q173" i="74"/>
  <c r="Q174" i="74"/>
  <c r="Q175" i="74"/>
  <c r="Q176" i="74"/>
  <c r="Q177" i="74"/>
  <c r="Q178" i="74"/>
  <c r="Q179" i="74"/>
  <c r="Q180" i="74"/>
  <c r="Q181" i="74"/>
  <c r="Q182" i="74"/>
  <c r="Q183" i="74"/>
  <c r="Q184" i="74"/>
  <c r="Q185" i="74"/>
  <c r="Q186" i="74"/>
  <c r="Q187" i="74"/>
  <c r="Q188" i="74"/>
  <c r="Q189" i="74"/>
  <c r="Q190" i="74"/>
  <c r="Q191" i="74"/>
  <c r="Q192" i="74"/>
  <c r="Q193" i="74"/>
  <c r="Q194" i="74"/>
  <c r="Q195" i="74"/>
  <c r="Q196" i="74"/>
  <c r="Q172" i="74"/>
  <c r="L173" i="74"/>
  <c r="L174" i="74"/>
  <c r="L175" i="74"/>
  <c r="L176" i="74"/>
  <c r="L177" i="74"/>
  <c r="L178" i="74"/>
  <c r="L179" i="74"/>
  <c r="L180" i="74"/>
  <c r="L181" i="74"/>
  <c r="L182" i="74"/>
  <c r="L183" i="74"/>
  <c r="L184" i="74"/>
  <c r="L185" i="74"/>
  <c r="L186" i="74"/>
  <c r="L187" i="74"/>
  <c r="L188" i="74"/>
  <c r="L189" i="74"/>
  <c r="L190" i="74"/>
  <c r="L191" i="74"/>
  <c r="L192" i="74"/>
  <c r="L193" i="74"/>
  <c r="L194" i="74"/>
  <c r="L195" i="74"/>
  <c r="L196" i="74"/>
  <c r="L172" i="74" l="1"/>
  <c r="E173" i="74"/>
  <c r="E174" i="74"/>
  <c r="E175" i="74"/>
  <c r="E176" i="74"/>
  <c r="E177" i="74"/>
  <c r="E178" i="74"/>
  <c r="E179" i="74"/>
  <c r="E180" i="74"/>
  <c r="E181" i="74"/>
  <c r="E182" i="74"/>
  <c r="E183" i="74"/>
  <c r="E184" i="74"/>
  <c r="E185" i="74"/>
  <c r="E186" i="74"/>
  <c r="E187" i="74"/>
  <c r="E188" i="74"/>
  <c r="E189" i="74"/>
  <c r="E190" i="74"/>
  <c r="E191" i="74"/>
  <c r="E192" i="74"/>
  <c r="E193" i="74"/>
  <c r="E194" i="74"/>
  <c r="E195" i="74"/>
  <c r="E196" i="74"/>
  <c r="E172" i="74"/>
  <c r="B173" i="74"/>
  <c r="B174" i="74"/>
  <c r="B175" i="74"/>
  <c r="B176" i="74"/>
  <c r="B177" i="74"/>
  <c r="B178" i="74"/>
  <c r="B179" i="74"/>
  <c r="B180" i="74"/>
  <c r="B181" i="74"/>
  <c r="B182" i="74"/>
  <c r="B183" i="74"/>
  <c r="B184" i="74"/>
  <c r="B185" i="74"/>
  <c r="B186" i="74"/>
  <c r="B187" i="74"/>
  <c r="B188" i="74"/>
  <c r="B189" i="74"/>
  <c r="B190" i="74"/>
  <c r="B191" i="74"/>
  <c r="B192" i="74"/>
  <c r="B193" i="74"/>
  <c r="B194" i="74"/>
  <c r="B195" i="74"/>
  <c r="B196" i="74"/>
  <c r="B172" i="74"/>
  <c r="AI133" i="74"/>
  <c r="AI134" i="74"/>
  <c r="AI135" i="74"/>
  <c r="AI136" i="74"/>
  <c r="AI137" i="74"/>
  <c r="AI138" i="74"/>
  <c r="AI139" i="74"/>
  <c r="AI140" i="74"/>
  <c r="AI141" i="74"/>
  <c r="AI142" i="74"/>
  <c r="AI143" i="74"/>
  <c r="AI144" i="74"/>
  <c r="AI145" i="74"/>
  <c r="AI146" i="74"/>
  <c r="AI147" i="74"/>
  <c r="AI148" i="74"/>
  <c r="AI149" i="74"/>
  <c r="AI150" i="74"/>
  <c r="AI151" i="74"/>
  <c r="AI152" i="74"/>
  <c r="AI153" i="74"/>
  <c r="AI154" i="74"/>
  <c r="AI155" i="74"/>
  <c r="AI156" i="74"/>
  <c r="AI132" i="74"/>
  <c r="AC133" i="74"/>
  <c r="AC134" i="74"/>
  <c r="AC135" i="74"/>
  <c r="AC136" i="74"/>
  <c r="AC137" i="74"/>
  <c r="AC138" i="74"/>
  <c r="AC139" i="74"/>
  <c r="AC140" i="74"/>
  <c r="AC141" i="74"/>
  <c r="AC142" i="74"/>
  <c r="AC143" i="74"/>
  <c r="AC144" i="74"/>
  <c r="AC145" i="74"/>
  <c r="AC146" i="74"/>
  <c r="AC147" i="74"/>
  <c r="AC148" i="74"/>
  <c r="AC149" i="74"/>
  <c r="AC150" i="74"/>
  <c r="AC151" i="74"/>
  <c r="AC152" i="74"/>
  <c r="AC153" i="74"/>
  <c r="AC154" i="74"/>
  <c r="AC155" i="74"/>
  <c r="AC156" i="74"/>
  <c r="AC132" i="74"/>
  <c r="W133" i="74"/>
  <c r="V133" i="74" s="1"/>
  <c r="W134" i="74"/>
  <c r="V134" i="74" s="1"/>
  <c r="W135" i="74"/>
  <c r="V135" i="74" s="1"/>
  <c r="W136" i="74"/>
  <c r="V136" i="74" s="1"/>
  <c r="W137" i="74"/>
  <c r="V137" i="74" s="1"/>
  <c r="W138" i="74"/>
  <c r="V138" i="74" s="1"/>
  <c r="W139" i="74"/>
  <c r="V139" i="74" s="1"/>
  <c r="W140" i="74"/>
  <c r="V140" i="74" s="1"/>
  <c r="W141" i="74"/>
  <c r="V141" i="74" s="1"/>
  <c r="W142" i="74"/>
  <c r="V142" i="74" s="1"/>
  <c r="W143" i="74"/>
  <c r="V143" i="74" s="1"/>
  <c r="W144" i="74"/>
  <c r="V144" i="74" s="1"/>
  <c r="W145" i="74"/>
  <c r="V145" i="74" s="1"/>
  <c r="W146" i="74"/>
  <c r="V146" i="74" s="1"/>
  <c r="W147" i="74"/>
  <c r="V147" i="74" s="1"/>
  <c r="W148" i="74"/>
  <c r="V148" i="74" s="1"/>
  <c r="W149" i="74"/>
  <c r="V149" i="74" s="1"/>
  <c r="W150" i="74"/>
  <c r="V150" i="74" s="1"/>
  <c r="W151" i="74"/>
  <c r="V151" i="74" s="1"/>
  <c r="W152" i="74"/>
  <c r="W153" i="74"/>
  <c r="W154" i="74"/>
  <c r="V154" i="74" s="1"/>
  <c r="W155" i="74"/>
  <c r="V155" i="74" s="1"/>
  <c r="W156" i="74"/>
  <c r="V156" i="74" s="1"/>
  <c r="V152" i="74"/>
  <c r="V153" i="74"/>
  <c r="W132" i="74"/>
  <c r="V132" i="74" s="1"/>
  <c r="Q133" i="74"/>
  <c r="Q134" i="74"/>
  <c r="Q135" i="74"/>
  <c r="Q136" i="74"/>
  <c r="Q137" i="74"/>
  <c r="Q138" i="74"/>
  <c r="Q139" i="74"/>
  <c r="Q140" i="74"/>
  <c r="Q141" i="74"/>
  <c r="Q142" i="74"/>
  <c r="Q143" i="74"/>
  <c r="Q144" i="74"/>
  <c r="Q145" i="74"/>
  <c r="Q146" i="74"/>
  <c r="Q147" i="74"/>
  <c r="Q148" i="74"/>
  <c r="Q149" i="74"/>
  <c r="Q150" i="74"/>
  <c r="Q151" i="74"/>
  <c r="Q152" i="74"/>
  <c r="Q153" i="74"/>
  <c r="Q154" i="74"/>
  <c r="Q155" i="74"/>
  <c r="Q156" i="74"/>
  <c r="Q132" i="74"/>
  <c r="L133" i="74"/>
  <c r="L134" i="74"/>
  <c r="L135" i="74"/>
  <c r="L136" i="74"/>
  <c r="L137" i="74"/>
  <c r="L138" i="74"/>
  <c r="L139" i="74"/>
  <c r="L140" i="74"/>
  <c r="L141" i="74"/>
  <c r="L142" i="74"/>
  <c r="L143" i="74"/>
  <c r="L144" i="74"/>
  <c r="L145" i="74"/>
  <c r="L146" i="74"/>
  <c r="L147" i="74"/>
  <c r="L148" i="74"/>
  <c r="L149" i="74"/>
  <c r="L150" i="74"/>
  <c r="L151" i="74"/>
  <c r="L152" i="74"/>
  <c r="L153" i="74"/>
  <c r="L154" i="74"/>
  <c r="L155" i="74"/>
  <c r="L156" i="74"/>
  <c r="L132" i="74"/>
  <c r="E133" i="74"/>
  <c r="E134" i="74"/>
  <c r="E135" i="74"/>
  <c r="E136" i="74"/>
  <c r="E137" i="74"/>
  <c r="E138" i="74"/>
  <c r="E139" i="74"/>
  <c r="E140" i="74"/>
  <c r="E141" i="74"/>
  <c r="E142" i="74"/>
  <c r="E143" i="74"/>
  <c r="E144" i="74"/>
  <c r="E145" i="74"/>
  <c r="E146" i="74"/>
  <c r="E147" i="74"/>
  <c r="E148" i="74"/>
  <c r="E149" i="74"/>
  <c r="E150" i="74"/>
  <c r="E151" i="74"/>
  <c r="E152" i="74"/>
  <c r="E153" i="74"/>
  <c r="E154" i="74"/>
  <c r="E155" i="74"/>
  <c r="E156" i="74"/>
  <c r="E132" i="74"/>
  <c r="B133" i="74"/>
  <c r="B134" i="74"/>
  <c r="B135" i="74"/>
  <c r="B136" i="74"/>
  <c r="B137" i="74"/>
  <c r="B138" i="74"/>
  <c r="B139" i="74"/>
  <c r="B140" i="74"/>
  <c r="B141" i="74"/>
  <c r="B142" i="74"/>
  <c r="B143" i="74"/>
  <c r="B144" i="74"/>
  <c r="B145" i="74"/>
  <c r="B146" i="74"/>
  <c r="B147" i="74"/>
  <c r="B148" i="74"/>
  <c r="B149" i="74"/>
  <c r="B150" i="74"/>
  <c r="B151" i="74"/>
  <c r="B152" i="74"/>
  <c r="B153" i="74"/>
  <c r="B154" i="74"/>
  <c r="B155" i="74"/>
  <c r="B156" i="74"/>
  <c r="B132" i="74"/>
  <c r="AI93" i="74"/>
  <c r="AI94" i="74"/>
  <c r="AI95" i="74"/>
  <c r="AI96" i="74"/>
  <c r="AI97" i="74"/>
  <c r="AI98" i="74"/>
  <c r="AI99" i="74"/>
  <c r="AI100" i="74"/>
  <c r="AI101" i="74"/>
  <c r="AI102" i="74"/>
  <c r="AI103" i="74"/>
  <c r="AI104" i="74"/>
  <c r="AI105" i="74"/>
  <c r="AI106" i="74"/>
  <c r="AI107" i="74"/>
  <c r="AI108" i="74"/>
  <c r="AI109" i="74"/>
  <c r="AI110" i="74"/>
  <c r="AI111" i="74"/>
  <c r="AI112" i="74"/>
  <c r="AI113" i="74"/>
  <c r="AI114" i="74"/>
  <c r="AI115" i="74"/>
  <c r="AI116" i="74"/>
  <c r="AI92" i="74"/>
  <c r="AC93" i="74"/>
  <c r="AC94" i="74"/>
  <c r="AC95" i="74"/>
  <c r="AC96" i="74"/>
  <c r="AC97" i="74"/>
  <c r="AC98" i="74"/>
  <c r="AC99" i="74"/>
  <c r="AC100" i="74"/>
  <c r="AC101" i="74"/>
  <c r="AC102" i="74"/>
  <c r="AC103" i="74"/>
  <c r="AC104" i="74"/>
  <c r="AC105" i="74"/>
  <c r="AC106" i="74"/>
  <c r="AC107" i="74"/>
  <c r="AC108" i="74"/>
  <c r="AC109" i="74"/>
  <c r="AC110" i="74"/>
  <c r="AC111" i="74"/>
  <c r="AC112" i="74"/>
  <c r="AC113" i="74"/>
  <c r="AC114" i="74"/>
  <c r="AC115" i="74"/>
  <c r="AC116" i="74"/>
  <c r="AC92" i="74"/>
  <c r="W93" i="74"/>
  <c r="V93" i="74" s="1"/>
  <c r="W94" i="74"/>
  <c r="V94" i="74" s="1"/>
  <c r="W95" i="74"/>
  <c r="V95" i="74" s="1"/>
  <c r="W96" i="74"/>
  <c r="V96" i="74" s="1"/>
  <c r="W97" i="74"/>
  <c r="V97" i="74" s="1"/>
  <c r="W98" i="74"/>
  <c r="V98" i="74" s="1"/>
  <c r="W99" i="74"/>
  <c r="V99" i="74" s="1"/>
  <c r="W100" i="74"/>
  <c r="V100" i="74" s="1"/>
  <c r="W101" i="74"/>
  <c r="V101" i="74" s="1"/>
  <c r="W102" i="74"/>
  <c r="V102" i="74" s="1"/>
  <c r="W103" i="74"/>
  <c r="V103" i="74" s="1"/>
  <c r="W104" i="74"/>
  <c r="V104" i="74" s="1"/>
  <c r="W105" i="74"/>
  <c r="V105" i="74" s="1"/>
  <c r="W106" i="74"/>
  <c r="V106" i="74" s="1"/>
  <c r="W107" i="74"/>
  <c r="V107" i="74" s="1"/>
  <c r="W108" i="74"/>
  <c r="V108" i="74" s="1"/>
  <c r="W109" i="74"/>
  <c r="V109" i="74" s="1"/>
  <c r="W110" i="74"/>
  <c r="V110" i="74" s="1"/>
  <c r="W111" i="74"/>
  <c r="V111" i="74" s="1"/>
  <c r="W112" i="74"/>
  <c r="V112" i="74" s="1"/>
  <c r="W113" i="74"/>
  <c r="V113" i="74" s="1"/>
  <c r="W114" i="74"/>
  <c r="V114" i="74" s="1"/>
  <c r="W115" i="74"/>
  <c r="V115" i="74" s="1"/>
  <c r="W116" i="74"/>
  <c r="V116" i="74" s="1"/>
  <c r="W92" i="74"/>
  <c r="V92" i="74" s="1"/>
  <c r="Q93" i="74"/>
  <c r="Q94" i="74"/>
  <c r="Q95" i="74"/>
  <c r="Q96" i="74"/>
  <c r="Q97" i="74"/>
  <c r="Q98" i="74"/>
  <c r="Q99" i="74"/>
  <c r="Q100" i="74"/>
  <c r="Q101" i="74"/>
  <c r="Q102" i="74"/>
  <c r="Q103" i="74"/>
  <c r="Q104" i="74"/>
  <c r="Q105" i="74"/>
  <c r="Q106" i="74"/>
  <c r="Q107" i="74"/>
  <c r="Q108" i="74"/>
  <c r="Q109" i="74"/>
  <c r="Q110" i="74"/>
  <c r="Q111" i="74"/>
  <c r="Q112" i="74"/>
  <c r="Q113" i="74"/>
  <c r="Q114" i="74"/>
  <c r="Q115" i="74"/>
  <c r="Q116" i="74"/>
  <c r="Q92" i="74"/>
  <c r="L93" i="74"/>
  <c r="L94" i="74"/>
  <c r="L95" i="74"/>
  <c r="L96" i="74"/>
  <c r="L97" i="74"/>
  <c r="L98" i="74"/>
  <c r="L99" i="74"/>
  <c r="L100" i="74"/>
  <c r="L101" i="74"/>
  <c r="L102" i="74"/>
  <c r="L103" i="74"/>
  <c r="L104" i="74"/>
  <c r="L105" i="74"/>
  <c r="L106" i="74"/>
  <c r="L107" i="74"/>
  <c r="L108" i="74"/>
  <c r="L109" i="74"/>
  <c r="L110" i="74"/>
  <c r="L111" i="74"/>
  <c r="L112" i="74"/>
  <c r="L113" i="74"/>
  <c r="L114" i="74"/>
  <c r="L115" i="74"/>
  <c r="L116" i="74"/>
  <c r="L92" i="74"/>
  <c r="E93" i="74"/>
  <c r="E94" i="74"/>
  <c r="E95" i="74"/>
  <c r="E96" i="74"/>
  <c r="E97" i="74"/>
  <c r="E98" i="74"/>
  <c r="E99" i="74"/>
  <c r="E100" i="74"/>
  <c r="E101" i="74"/>
  <c r="E102" i="74"/>
  <c r="E103" i="74"/>
  <c r="E104" i="74"/>
  <c r="E105" i="74"/>
  <c r="E106" i="74"/>
  <c r="E107" i="74"/>
  <c r="E108" i="74"/>
  <c r="E109" i="74"/>
  <c r="E110" i="74"/>
  <c r="E111" i="74"/>
  <c r="E112" i="74"/>
  <c r="E113" i="74"/>
  <c r="E114" i="74"/>
  <c r="E115" i="74"/>
  <c r="E116" i="74"/>
  <c r="E92" i="74"/>
  <c r="B93" i="74"/>
  <c r="B94" i="74"/>
  <c r="B95" i="74"/>
  <c r="B96" i="74"/>
  <c r="B97" i="74"/>
  <c r="B98" i="74"/>
  <c r="B99" i="74"/>
  <c r="B100" i="74"/>
  <c r="B101" i="74"/>
  <c r="B102" i="74"/>
  <c r="B103" i="74"/>
  <c r="B104" i="74"/>
  <c r="B105" i="74"/>
  <c r="B106" i="74"/>
  <c r="B107" i="74"/>
  <c r="B108" i="74"/>
  <c r="B109" i="74"/>
  <c r="B110" i="74"/>
  <c r="B111" i="74"/>
  <c r="B112" i="74"/>
  <c r="B113" i="74"/>
  <c r="B114" i="74"/>
  <c r="B115" i="74"/>
  <c r="B116" i="74"/>
  <c r="B92" i="74"/>
  <c r="Q53" i="74"/>
  <c r="Q54" i="74"/>
  <c r="Q55" i="74"/>
  <c r="Q56" i="74"/>
  <c r="Q57" i="74"/>
  <c r="Q58" i="74"/>
  <c r="Q59" i="74"/>
  <c r="Q60" i="74"/>
  <c r="Q61" i="74"/>
  <c r="Q62" i="74"/>
  <c r="Q63" i="74"/>
  <c r="Q64" i="74"/>
  <c r="Q65" i="74"/>
  <c r="Q66" i="74"/>
  <c r="Q67" i="74"/>
  <c r="Q68" i="74"/>
  <c r="Q69" i="74"/>
  <c r="Q70" i="74"/>
  <c r="Q71" i="74"/>
  <c r="Q72" i="74"/>
  <c r="Q73" i="74"/>
  <c r="Q74" i="74"/>
  <c r="Q75" i="74"/>
  <c r="Q76" i="74"/>
  <c r="Q52" i="74"/>
  <c r="L53" i="74"/>
  <c r="L54" i="74"/>
  <c r="L55" i="74"/>
  <c r="L56" i="74"/>
  <c r="L57" i="74"/>
  <c r="L58" i="74"/>
  <c r="L59" i="74"/>
  <c r="L60" i="74"/>
  <c r="L61" i="74"/>
  <c r="L62" i="74"/>
  <c r="L63" i="74"/>
  <c r="L64" i="74"/>
  <c r="L65" i="74"/>
  <c r="L66" i="74"/>
  <c r="L67" i="74"/>
  <c r="L68" i="74"/>
  <c r="L69" i="74"/>
  <c r="L70" i="74"/>
  <c r="L71" i="74"/>
  <c r="L72" i="74"/>
  <c r="L73" i="74"/>
  <c r="L74" i="74"/>
  <c r="L75" i="74"/>
  <c r="L76" i="74"/>
  <c r="L52" i="74"/>
  <c r="AI53" i="74"/>
  <c r="AI54" i="74"/>
  <c r="AI55" i="74"/>
  <c r="AI56" i="74"/>
  <c r="AI57" i="74"/>
  <c r="AI58" i="74"/>
  <c r="AI59" i="74"/>
  <c r="AI60" i="74"/>
  <c r="AI61" i="74"/>
  <c r="AI62" i="74"/>
  <c r="AI63" i="74"/>
  <c r="AI64" i="74"/>
  <c r="AI65" i="74"/>
  <c r="AI66" i="74"/>
  <c r="AI67" i="74"/>
  <c r="AI68" i="74"/>
  <c r="AI69" i="74"/>
  <c r="AI70" i="74"/>
  <c r="AI71" i="74"/>
  <c r="AI72" i="74"/>
  <c r="AI73" i="74"/>
  <c r="AI74" i="74"/>
  <c r="AI75" i="74"/>
  <c r="AI76" i="74"/>
  <c r="AC53" i="74"/>
  <c r="AC54" i="74"/>
  <c r="AC55" i="74"/>
  <c r="AC56" i="74"/>
  <c r="AC57" i="74"/>
  <c r="AC58" i="74"/>
  <c r="AC59" i="74"/>
  <c r="AC60" i="74"/>
  <c r="AC61" i="74"/>
  <c r="AC62" i="74"/>
  <c r="AC63" i="74"/>
  <c r="AC64" i="74"/>
  <c r="AC65" i="74"/>
  <c r="AC66" i="74"/>
  <c r="AC67" i="74"/>
  <c r="AC68" i="74"/>
  <c r="AC69" i="74"/>
  <c r="AC70" i="74"/>
  <c r="AC71" i="74"/>
  <c r="AC72" i="74"/>
  <c r="AC73" i="74"/>
  <c r="AC74" i="74"/>
  <c r="AC75" i="74"/>
  <c r="AC76" i="74"/>
  <c r="AI52" i="74"/>
  <c r="AC52" i="74"/>
  <c r="W53" i="74"/>
  <c r="V53" i="74" s="1"/>
  <c r="W54" i="74"/>
  <c r="V54" i="74" s="1"/>
  <c r="W55" i="74"/>
  <c r="V55" i="74" s="1"/>
  <c r="W56" i="74"/>
  <c r="V56" i="74" s="1"/>
  <c r="W57" i="74"/>
  <c r="V57" i="74" s="1"/>
  <c r="W58" i="74"/>
  <c r="V58" i="74" s="1"/>
  <c r="W59" i="74"/>
  <c r="V59" i="74" s="1"/>
  <c r="W60" i="74"/>
  <c r="V60" i="74" s="1"/>
  <c r="W61" i="74"/>
  <c r="V61" i="74" s="1"/>
  <c r="W62" i="74"/>
  <c r="V62" i="74" s="1"/>
  <c r="W63" i="74"/>
  <c r="V63" i="74" s="1"/>
  <c r="W64" i="74"/>
  <c r="V64" i="74" s="1"/>
  <c r="W65" i="74"/>
  <c r="V65" i="74" s="1"/>
  <c r="W66" i="74"/>
  <c r="V66" i="74" s="1"/>
  <c r="W67" i="74"/>
  <c r="V67" i="74" s="1"/>
  <c r="W68" i="74"/>
  <c r="V68" i="74" s="1"/>
  <c r="W69" i="74"/>
  <c r="V69" i="74" s="1"/>
  <c r="W70" i="74"/>
  <c r="V70" i="74" s="1"/>
  <c r="W71" i="74"/>
  <c r="V71" i="74" s="1"/>
  <c r="W72" i="74"/>
  <c r="V72" i="74" s="1"/>
  <c r="W73" i="74"/>
  <c r="V73" i="74" s="1"/>
  <c r="W74" i="74"/>
  <c r="V74" i="74" s="1"/>
  <c r="W75" i="74"/>
  <c r="V75" i="74" s="1"/>
  <c r="W76" i="74"/>
  <c r="V76" i="74" s="1"/>
  <c r="W52" i="74"/>
  <c r="V52" i="74" s="1"/>
  <c r="E53" i="74"/>
  <c r="E54" i="74"/>
  <c r="E55" i="74"/>
  <c r="E56" i="74"/>
  <c r="E57" i="74"/>
  <c r="E58" i="74"/>
  <c r="E59" i="74"/>
  <c r="E60" i="74"/>
  <c r="E61" i="74"/>
  <c r="E62" i="74"/>
  <c r="E63" i="74"/>
  <c r="E64" i="74"/>
  <c r="E65" i="74"/>
  <c r="E66" i="74"/>
  <c r="E67" i="74"/>
  <c r="E68" i="74"/>
  <c r="E69" i="74"/>
  <c r="E70" i="74"/>
  <c r="E71" i="74"/>
  <c r="E72" i="74"/>
  <c r="E73" i="74"/>
  <c r="E74" i="74"/>
  <c r="E75" i="74"/>
  <c r="E76" i="74"/>
  <c r="E52" i="74"/>
  <c r="B53" i="74"/>
  <c r="B54" i="74"/>
  <c r="B55" i="74"/>
  <c r="B56" i="74"/>
  <c r="B57" i="74"/>
  <c r="B58" i="74"/>
  <c r="B59" i="74"/>
  <c r="B60" i="74"/>
  <c r="B61" i="74"/>
  <c r="B62" i="74"/>
  <c r="B63" i="74"/>
  <c r="B64" i="74"/>
  <c r="B65" i="74"/>
  <c r="B66" i="74"/>
  <c r="B67" i="74"/>
  <c r="B68" i="74"/>
  <c r="B69" i="74"/>
  <c r="B70" i="74"/>
  <c r="B71" i="74"/>
  <c r="B72" i="74"/>
  <c r="B73" i="74"/>
  <c r="B74" i="74"/>
  <c r="B75" i="74"/>
  <c r="B76" i="74"/>
  <c r="B52" i="74"/>
  <c r="V796" i="74"/>
  <c r="V795" i="74"/>
  <c r="V794" i="74"/>
  <c r="V793" i="74"/>
  <c r="V792" i="74"/>
  <c r="V791" i="74"/>
  <c r="V790" i="74"/>
  <c r="V789" i="74"/>
  <c r="V788" i="74"/>
  <c r="V787" i="74"/>
  <c r="V786" i="74"/>
  <c r="V785" i="74"/>
  <c r="V784" i="74"/>
  <c r="V783" i="74"/>
  <c r="V782" i="74"/>
  <c r="V781" i="74"/>
  <c r="V780" i="74"/>
  <c r="V779" i="74"/>
  <c r="V778" i="74"/>
  <c r="V777" i="74"/>
  <c r="V776" i="74"/>
  <c r="V775" i="74"/>
  <c r="V774" i="74"/>
  <c r="V773" i="74"/>
  <c r="V772" i="74"/>
  <c r="I797" i="74"/>
  <c r="V756" i="74"/>
  <c r="V755" i="74"/>
  <c r="V754" i="74"/>
  <c r="V753" i="74"/>
  <c r="V752" i="74"/>
  <c r="V751" i="74"/>
  <c r="V750" i="74"/>
  <c r="V749" i="74"/>
  <c r="V748" i="74"/>
  <c r="V747" i="74"/>
  <c r="V746" i="74"/>
  <c r="V745" i="74"/>
  <c r="V744" i="74"/>
  <c r="V743" i="74"/>
  <c r="V742" i="74"/>
  <c r="V741" i="74"/>
  <c r="V740" i="74"/>
  <c r="V739" i="74"/>
  <c r="V738" i="74"/>
  <c r="V737" i="74"/>
  <c r="V736" i="74"/>
  <c r="V735" i="74"/>
  <c r="V734" i="74"/>
  <c r="V733" i="74"/>
  <c r="V732" i="74"/>
  <c r="I757" i="74"/>
  <c r="V716" i="74"/>
  <c r="V715" i="74"/>
  <c r="V714" i="74"/>
  <c r="V713" i="74"/>
  <c r="V712" i="74"/>
  <c r="V711" i="74"/>
  <c r="V710" i="74"/>
  <c r="V709" i="74"/>
  <c r="V708" i="74"/>
  <c r="V707" i="74"/>
  <c r="V706" i="74"/>
  <c r="V705" i="74"/>
  <c r="V704" i="74"/>
  <c r="V703" i="74"/>
  <c r="V702" i="74"/>
  <c r="V701" i="74"/>
  <c r="V700" i="74"/>
  <c r="V699" i="74"/>
  <c r="V698" i="74"/>
  <c r="V697" i="74"/>
  <c r="V696" i="74"/>
  <c r="V695" i="74"/>
  <c r="V694" i="74"/>
  <c r="V693" i="74"/>
  <c r="V692" i="74"/>
  <c r="I717" i="74"/>
  <c r="V676" i="74"/>
  <c r="V675" i="74"/>
  <c r="V674" i="74"/>
  <c r="V673" i="74"/>
  <c r="V672" i="74"/>
  <c r="V671" i="74"/>
  <c r="V670" i="74"/>
  <c r="V669" i="74"/>
  <c r="V668" i="74"/>
  <c r="V667" i="74"/>
  <c r="V666" i="74"/>
  <c r="V665" i="74"/>
  <c r="V664" i="74"/>
  <c r="V663" i="74"/>
  <c r="V662" i="74"/>
  <c r="V661" i="74"/>
  <c r="V660" i="74"/>
  <c r="V659" i="74"/>
  <c r="V658" i="74"/>
  <c r="V657" i="74"/>
  <c r="V656" i="74"/>
  <c r="V655" i="74"/>
  <c r="V654" i="74"/>
  <c r="V653" i="74"/>
  <c r="V652" i="74"/>
  <c r="I677" i="74"/>
  <c r="V636" i="74"/>
  <c r="V635" i="74"/>
  <c r="V634" i="74"/>
  <c r="V633" i="74"/>
  <c r="V632" i="74"/>
  <c r="V631" i="74"/>
  <c r="V630" i="74"/>
  <c r="V629" i="74"/>
  <c r="V628" i="74"/>
  <c r="V627" i="74"/>
  <c r="V626" i="74"/>
  <c r="V625" i="74"/>
  <c r="V624" i="74"/>
  <c r="V623" i="74"/>
  <c r="V622" i="74"/>
  <c r="V621" i="74"/>
  <c r="V620" i="74"/>
  <c r="V619" i="74"/>
  <c r="V618" i="74"/>
  <c r="V617" i="74"/>
  <c r="V616" i="74"/>
  <c r="V615" i="74"/>
  <c r="V614" i="74"/>
  <c r="V613" i="74"/>
  <c r="V612" i="74"/>
  <c r="I637" i="74"/>
  <c r="V596" i="74"/>
  <c r="V595" i="74"/>
  <c r="V594" i="74"/>
  <c r="V593" i="74"/>
  <c r="V592" i="74"/>
  <c r="V591" i="74"/>
  <c r="V590" i="74"/>
  <c r="V589" i="74"/>
  <c r="V588" i="74"/>
  <c r="V587" i="74"/>
  <c r="V586" i="74"/>
  <c r="V585" i="74"/>
  <c r="V584" i="74"/>
  <c r="V583" i="74"/>
  <c r="V582" i="74"/>
  <c r="V581" i="74"/>
  <c r="V580" i="74"/>
  <c r="V579" i="74"/>
  <c r="V578" i="74"/>
  <c r="V577" i="74"/>
  <c r="V576" i="74"/>
  <c r="V575" i="74"/>
  <c r="V574" i="74"/>
  <c r="V573" i="74"/>
  <c r="V572" i="74"/>
  <c r="I597" i="74"/>
  <c r="V556" i="74"/>
  <c r="V555" i="74"/>
  <c r="V554" i="74"/>
  <c r="V553" i="74"/>
  <c r="V552" i="74"/>
  <c r="V551" i="74"/>
  <c r="V550" i="74"/>
  <c r="V549" i="74"/>
  <c r="V548" i="74"/>
  <c r="V547" i="74"/>
  <c r="V546" i="74"/>
  <c r="V545" i="74"/>
  <c r="V544" i="74"/>
  <c r="V543" i="74"/>
  <c r="V542" i="74"/>
  <c r="V541" i="74"/>
  <c r="V540" i="74"/>
  <c r="V539" i="74"/>
  <c r="V538" i="74"/>
  <c r="V537" i="74"/>
  <c r="V536" i="74"/>
  <c r="V535" i="74"/>
  <c r="V534" i="74"/>
  <c r="V533" i="74"/>
  <c r="V532" i="74"/>
  <c r="I557" i="74"/>
  <c r="V516" i="74"/>
  <c r="V515" i="74"/>
  <c r="V514" i="74"/>
  <c r="V513" i="74"/>
  <c r="V512" i="74"/>
  <c r="V511" i="74"/>
  <c r="V510" i="74"/>
  <c r="V509" i="74"/>
  <c r="V508" i="74"/>
  <c r="V507" i="74"/>
  <c r="V506" i="74"/>
  <c r="V505" i="74"/>
  <c r="V504" i="74"/>
  <c r="V503" i="74"/>
  <c r="V502" i="74"/>
  <c r="V501" i="74"/>
  <c r="V500" i="74"/>
  <c r="V499" i="74"/>
  <c r="V498" i="74"/>
  <c r="V497" i="74"/>
  <c r="V496" i="74"/>
  <c r="V495" i="74"/>
  <c r="V494" i="74"/>
  <c r="V493" i="74"/>
  <c r="V492" i="74"/>
  <c r="V476" i="74"/>
  <c r="V475" i="74"/>
  <c r="V474" i="74"/>
  <c r="V473" i="74"/>
  <c r="V472" i="74"/>
  <c r="V471" i="74"/>
  <c r="V470" i="74"/>
  <c r="V469" i="74"/>
  <c r="V468" i="74"/>
  <c r="V467" i="74"/>
  <c r="V466" i="74"/>
  <c r="V465" i="74"/>
  <c r="V464" i="74"/>
  <c r="V463" i="74"/>
  <c r="V462" i="74"/>
  <c r="V461" i="74"/>
  <c r="V460" i="74"/>
  <c r="V459" i="74"/>
  <c r="V458" i="74"/>
  <c r="V457" i="74"/>
  <c r="V456" i="74"/>
  <c r="V455" i="74"/>
  <c r="V454" i="74"/>
  <c r="V453" i="74"/>
  <c r="V452" i="74"/>
  <c r="V436" i="74"/>
  <c r="V435" i="74"/>
  <c r="V434" i="74"/>
  <c r="V433" i="74"/>
  <c r="V432" i="74"/>
  <c r="V431" i="74"/>
  <c r="V430" i="74"/>
  <c r="V429" i="74"/>
  <c r="V428" i="74"/>
  <c r="V427" i="74"/>
  <c r="V426" i="74"/>
  <c r="V425" i="74"/>
  <c r="V424" i="74"/>
  <c r="V423" i="74"/>
  <c r="V422" i="74"/>
  <c r="V421" i="74"/>
  <c r="V420" i="74"/>
  <c r="V419" i="74"/>
  <c r="V418" i="74"/>
  <c r="V417" i="74"/>
  <c r="V416" i="74"/>
  <c r="V415" i="74"/>
  <c r="V414" i="74"/>
  <c r="V413" i="74"/>
  <c r="V412" i="74"/>
  <c r="V396" i="74"/>
  <c r="V395" i="74"/>
  <c r="V394" i="74"/>
  <c r="V393" i="74"/>
  <c r="V392" i="74"/>
  <c r="V391" i="74"/>
  <c r="V390" i="74"/>
  <c r="V389" i="74"/>
  <c r="V388" i="74"/>
  <c r="V387" i="74"/>
  <c r="V386" i="74"/>
  <c r="V385" i="74"/>
  <c r="V384" i="74"/>
  <c r="V383" i="74"/>
  <c r="V382" i="74"/>
  <c r="V381" i="74"/>
  <c r="V380" i="74"/>
  <c r="V379" i="74"/>
  <c r="V378" i="74"/>
  <c r="V377" i="74"/>
  <c r="V376" i="74"/>
  <c r="V375" i="74"/>
  <c r="V374" i="74"/>
  <c r="V373" i="74"/>
  <c r="V372" i="74"/>
  <c r="V356" i="74"/>
  <c r="V355" i="74"/>
  <c r="V354" i="74"/>
  <c r="V353" i="74"/>
  <c r="V352" i="74"/>
  <c r="V351" i="74"/>
  <c r="V350" i="74"/>
  <c r="V349" i="74"/>
  <c r="V348" i="74"/>
  <c r="V347" i="74"/>
  <c r="V346" i="74"/>
  <c r="V345" i="74"/>
  <c r="V344" i="74"/>
  <c r="V343" i="74"/>
  <c r="V342" i="74"/>
  <c r="V341" i="74"/>
  <c r="V340" i="74"/>
  <c r="V339" i="74"/>
  <c r="V338" i="74"/>
  <c r="V337" i="74"/>
  <c r="V336" i="74"/>
  <c r="V335" i="74"/>
  <c r="V334" i="74"/>
  <c r="V333" i="74"/>
  <c r="V332" i="74"/>
  <c r="V316" i="74"/>
  <c r="V315" i="74"/>
  <c r="V314" i="74"/>
  <c r="V313" i="74"/>
  <c r="V312" i="74"/>
  <c r="V311" i="74"/>
  <c r="V310" i="74"/>
  <c r="V309" i="74"/>
  <c r="V308" i="74"/>
  <c r="V307" i="74"/>
  <c r="V306" i="74"/>
  <c r="V305" i="74"/>
  <c r="V304" i="74"/>
  <c r="V303" i="74"/>
  <c r="V302" i="74"/>
  <c r="V301" i="74"/>
  <c r="V300" i="74"/>
  <c r="V299" i="74"/>
  <c r="V298" i="74"/>
  <c r="V297" i="74"/>
  <c r="V296" i="74"/>
  <c r="V295" i="74"/>
  <c r="V294" i="74"/>
  <c r="V293" i="74"/>
  <c r="V292" i="74"/>
  <c r="V276" i="74"/>
  <c r="V275" i="74"/>
  <c r="V274" i="74"/>
  <c r="V273" i="74"/>
  <c r="V272" i="74"/>
  <c r="V271" i="74"/>
  <c r="V270" i="74"/>
  <c r="V269" i="74"/>
  <c r="V268" i="74"/>
  <c r="V267" i="74"/>
  <c r="V266" i="74"/>
  <c r="V265" i="74"/>
  <c r="V264" i="74"/>
  <c r="V263" i="74"/>
  <c r="V262" i="74"/>
  <c r="V261" i="74"/>
  <c r="V260" i="74"/>
  <c r="V259" i="74"/>
  <c r="V258" i="74"/>
  <c r="V257" i="74"/>
  <c r="V256" i="74"/>
  <c r="V255" i="74"/>
  <c r="V254" i="74"/>
  <c r="V253" i="74"/>
  <c r="I277" i="74"/>
  <c r="V252" i="74"/>
  <c r="V236" i="74"/>
  <c r="V235" i="74"/>
  <c r="V234" i="74"/>
  <c r="V233" i="74"/>
  <c r="V232" i="74"/>
  <c r="V231" i="74"/>
  <c r="V230" i="74"/>
  <c r="V229" i="74"/>
  <c r="V228" i="74"/>
  <c r="V227" i="74"/>
  <c r="V226" i="74"/>
  <c r="V225" i="74"/>
  <c r="V224" i="74"/>
  <c r="V223" i="74"/>
  <c r="V222" i="74"/>
  <c r="V221" i="74"/>
  <c r="V220" i="74"/>
  <c r="V219" i="74"/>
  <c r="V218" i="74"/>
  <c r="V217" i="74"/>
  <c r="V216" i="74"/>
  <c r="V215" i="74"/>
  <c r="V214" i="74"/>
  <c r="V213" i="74"/>
  <c r="V212" i="74"/>
  <c r="V196" i="74"/>
  <c r="V195" i="74"/>
  <c r="V194" i="74"/>
  <c r="V193" i="74"/>
  <c r="V192" i="74"/>
  <c r="V191" i="74"/>
  <c r="V190" i="74"/>
  <c r="V189" i="74"/>
  <c r="V188" i="74"/>
  <c r="V187" i="74"/>
  <c r="V186" i="74"/>
  <c r="V185" i="74"/>
  <c r="V184" i="74"/>
  <c r="V183" i="74"/>
  <c r="V182" i="74"/>
  <c r="V181" i="74"/>
  <c r="V180" i="74"/>
  <c r="V179" i="74"/>
  <c r="V178" i="74"/>
  <c r="V177" i="74"/>
  <c r="V176" i="74"/>
  <c r="V175" i="74"/>
  <c r="V174" i="74"/>
  <c r="V173" i="74"/>
  <c r="V172" i="74"/>
  <c r="AI36" i="74"/>
  <c r="AI35" i="74"/>
  <c r="AI34" i="74"/>
  <c r="AI33" i="74"/>
  <c r="AI32" i="74"/>
  <c r="AI31" i="74"/>
  <c r="AI30" i="74"/>
  <c r="AI29" i="74"/>
  <c r="AI28" i="74"/>
  <c r="AI27" i="74"/>
  <c r="AI26" i="74"/>
  <c r="AI25" i="74"/>
  <c r="AI24" i="74"/>
  <c r="AI23" i="74"/>
  <c r="AI22" i="74"/>
  <c r="AI21" i="74"/>
  <c r="AI20" i="74"/>
  <c r="AI19" i="74"/>
  <c r="AI18" i="74"/>
  <c r="AI17" i="74"/>
  <c r="AI16" i="74"/>
  <c r="AI15" i="74"/>
  <c r="AI14" i="74"/>
  <c r="AI13" i="74"/>
  <c r="AC13" i="74"/>
  <c r="AC14" i="74"/>
  <c r="AC15" i="74"/>
  <c r="AC16" i="74"/>
  <c r="AC17" i="74"/>
  <c r="AC18" i="74"/>
  <c r="AC19" i="74"/>
  <c r="AC20" i="74"/>
  <c r="AC21" i="74"/>
  <c r="AC22" i="74"/>
  <c r="AC23" i="74"/>
  <c r="AC24" i="74"/>
  <c r="AC25" i="74"/>
  <c r="AC26" i="74"/>
  <c r="AC27" i="74"/>
  <c r="AC28" i="74"/>
  <c r="AC29" i="74"/>
  <c r="AC30" i="74"/>
  <c r="AC31" i="74"/>
  <c r="AC32" i="74"/>
  <c r="AC33" i="74"/>
  <c r="AC34" i="74"/>
  <c r="AC35" i="74"/>
  <c r="AC36" i="74"/>
  <c r="W13" i="74"/>
  <c r="V13" i="74" s="1"/>
  <c r="W14" i="74"/>
  <c r="V14" i="74" s="1"/>
  <c r="W15" i="74"/>
  <c r="V15" i="74" s="1"/>
  <c r="W16" i="74"/>
  <c r="V16" i="74" s="1"/>
  <c r="W17" i="74"/>
  <c r="V17" i="74" s="1"/>
  <c r="W18" i="74"/>
  <c r="V18" i="74" s="1"/>
  <c r="W19" i="74"/>
  <c r="V19" i="74" s="1"/>
  <c r="W20" i="74"/>
  <c r="V20" i="74" s="1"/>
  <c r="W21" i="74"/>
  <c r="V21" i="74" s="1"/>
  <c r="W22" i="74"/>
  <c r="V22" i="74" s="1"/>
  <c r="W23" i="74"/>
  <c r="V23" i="74" s="1"/>
  <c r="W24" i="74"/>
  <c r="V24" i="74" s="1"/>
  <c r="W25" i="74"/>
  <c r="V25" i="74" s="1"/>
  <c r="W26" i="74"/>
  <c r="V26" i="74" s="1"/>
  <c r="W27" i="74"/>
  <c r="V27" i="74" s="1"/>
  <c r="W28" i="74"/>
  <c r="V28" i="74" s="1"/>
  <c r="W29" i="74"/>
  <c r="V29" i="74" s="1"/>
  <c r="W30" i="74"/>
  <c r="V30" i="74" s="1"/>
  <c r="W31" i="74"/>
  <c r="V31" i="74" s="1"/>
  <c r="W32" i="74"/>
  <c r="V32" i="74" s="1"/>
  <c r="W33" i="74"/>
  <c r="V33" i="74" s="1"/>
  <c r="W34" i="74"/>
  <c r="V34" i="74" s="1"/>
  <c r="W35" i="74"/>
  <c r="V35" i="74" s="1"/>
  <c r="W36" i="74"/>
  <c r="V36" i="74" s="1"/>
  <c r="Q13" i="74"/>
  <c r="Q14" i="74"/>
  <c r="Q15" i="74"/>
  <c r="Q16" i="74"/>
  <c r="Q17" i="74"/>
  <c r="Q18" i="74"/>
  <c r="Q19" i="74"/>
  <c r="Q20" i="74"/>
  <c r="Q21" i="74"/>
  <c r="Q22" i="74"/>
  <c r="Q23" i="74"/>
  <c r="Q24" i="74"/>
  <c r="Q25" i="74"/>
  <c r="Q26" i="74"/>
  <c r="Q27" i="74"/>
  <c r="Q28" i="74"/>
  <c r="Q29" i="74"/>
  <c r="Q30" i="74"/>
  <c r="Q31" i="74"/>
  <c r="Q32" i="74"/>
  <c r="Q33" i="74"/>
  <c r="Q34" i="74"/>
  <c r="Q35" i="74"/>
  <c r="Q36" i="74"/>
  <c r="L13" i="74"/>
  <c r="L14" i="74"/>
  <c r="L15" i="74"/>
  <c r="L16" i="74"/>
  <c r="L17" i="74"/>
  <c r="L18" i="74"/>
  <c r="L19" i="74"/>
  <c r="L20" i="74"/>
  <c r="L21" i="74"/>
  <c r="L22" i="74"/>
  <c r="L23" i="74"/>
  <c r="L24" i="74"/>
  <c r="L25" i="74"/>
  <c r="L26" i="74"/>
  <c r="L27" i="74"/>
  <c r="L28" i="74"/>
  <c r="L29" i="74"/>
  <c r="L30" i="74"/>
  <c r="L31" i="74"/>
  <c r="L32" i="74"/>
  <c r="L33" i="74"/>
  <c r="L34" i="74"/>
  <c r="L35" i="74"/>
  <c r="L36" i="74"/>
  <c r="E15" i="74"/>
  <c r="E16" i="74"/>
  <c r="E17" i="74"/>
  <c r="E18" i="74"/>
  <c r="E19" i="74"/>
  <c r="E20" i="74"/>
  <c r="E21" i="74"/>
  <c r="E22" i="74"/>
  <c r="E23" i="74"/>
  <c r="E24" i="74"/>
  <c r="E25" i="74"/>
  <c r="E26" i="74"/>
  <c r="E27" i="74"/>
  <c r="E28" i="74"/>
  <c r="E29" i="74"/>
  <c r="E30" i="74"/>
  <c r="E31" i="74"/>
  <c r="E32" i="74"/>
  <c r="E33" i="74"/>
  <c r="E34" i="74"/>
  <c r="E35" i="74"/>
  <c r="E36" i="74"/>
  <c r="L12" i="74"/>
  <c r="Q12" i="74"/>
  <c r="AI12" i="74"/>
  <c r="AC12" i="74"/>
  <c r="W12" i="74"/>
  <c r="V12" i="74" s="1"/>
  <c r="E12" i="74"/>
  <c r="B13" i="74"/>
  <c r="B14" i="74"/>
  <c r="B15" i="74"/>
  <c r="B16" i="74"/>
  <c r="B17" i="74"/>
  <c r="B18" i="74"/>
  <c r="B19" i="74"/>
  <c r="B20" i="74"/>
  <c r="B21" i="74"/>
  <c r="B22" i="74"/>
  <c r="B23" i="74"/>
  <c r="B24" i="74"/>
  <c r="B25" i="74"/>
  <c r="B26" i="74"/>
  <c r="B27" i="74"/>
  <c r="B28" i="74"/>
  <c r="B29" i="74"/>
  <c r="B30" i="74"/>
  <c r="B31" i="74"/>
  <c r="B32" i="74"/>
  <c r="B33" i="74"/>
  <c r="B34" i="74"/>
  <c r="B35" i="74"/>
  <c r="B36" i="74"/>
  <c r="B12" i="74"/>
  <c r="I37" i="74" l="1"/>
  <c r="I317" i="74"/>
  <c r="I357" i="74"/>
  <c r="I397" i="74"/>
  <c r="I437" i="74"/>
  <c r="I477" i="74"/>
  <c r="I517" i="74"/>
  <c r="I77" i="74"/>
  <c r="I157" i="74"/>
  <c r="I197" i="74"/>
  <c r="I237" i="74"/>
  <c r="I117" i="74"/>
  <c r="AI38" i="60"/>
  <c r="K39" i="74" l="1"/>
  <c r="AM36" i="60"/>
  <c r="Z38" i="60"/>
  <c r="S38" i="60"/>
  <c r="I38" i="60"/>
  <c r="Z40" i="60"/>
  <c r="N13" i="6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ekikuchi</author>
  </authors>
  <commentList>
    <comment ref="I37" authorId="0" shapeId="0" xr:uid="{9E28384D-F41F-4EC2-8A24-701EAC732601}">
      <text>
        <r>
          <rPr>
            <b/>
            <sz val="9"/>
            <color indexed="81"/>
            <rFont val="ＭＳ Ｐゴシック"/>
            <family val="3"/>
            <charset val="128"/>
          </rPr>
          <t>保険証番号を入力した人数が反映されます</t>
        </r>
        <r>
          <rPr>
            <sz val="9"/>
            <color indexed="81"/>
            <rFont val="ＭＳ Ｐゴシック"/>
            <family val="3"/>
            <charset val="128"/>
          </rPr>
          <t xml:space="preserve">
</t>
        </r>
      </text>
    </comment>
    <comment ref="K39" authorId="0" shapeId="0" xr:uid="{F9C4139E-3325-4609-B29B-3F63527FAB0D}">
      <text>
        <r>
          <rPr>
            <b/>
            <sz val="9"/>
            <color indexed="81"/>
            <rFont val="ＭＳ Ｐゴシック"/>
            <family val="3"/>
            <charset val="128"/>
          </rPr>
          <t>連名簿が複数枚になった場合
一枚目の連名簿に総人数を
入力してください</t>
        </r>
      </text>
    </comment>
    <comment ref="I77" authorId="0" shapeId="0" xr:uid="{4D5F0248-8247-4785-82F1-73823C2DDA37}">
      <text>
        <r>
          <rPr>
            <b/>
            <sz val="9"/>
            <color indexed="81"/>
            <rFont val="ＭＳ Ｐゴシック"/>
            <family val="3"/>
            <charset val="128"/>
          </rPr>
          <t>保険証番号を入力した人数が反映されます</t>
        </r>
        <r>
          <rPr>
            <sz val="9"/>
            <color indexed="81"/>
            <rFont val="ＭＳ Ｐゴシック"/>
            <family val="3"/>
            <charset val="128"/>
          </rPr>
          <t xml:space="preserve">
</t>
        </r>
      </text>
    </comment>
    <comment ref="K79" authorId="0" shapeId="0" xr:uid="{5FCABCFF-04B0-4C75-B260-5AA0FA983D1B}">
      <text>
        <r>
          <rPr>
            <b/>
            <sz val="9"/>
            <color indexed="81"/>
            <rFont val="ＭＳ Ｐゴシック"/>
            <family val="3"/>
            <charset val="128"/>
          </rPr>
          <t>連名簿が複数枚になった場合
一枚目の連名簿に総人数を
入力してください</t>
        </r>
      </text>
    </comment>
    <comment ref="I117" authorId="0" shapeId="0" xr:uid="{CA777B42-DA71-4B89-9267-CCA907B22242}">
      <text>
        <r>
          <rPr>
            <b/>
            <sz val="9"/>
            <color indexed="81"/>
            <rFont val="ＭＳ Ｐゴシック"/>
            <family val="3"/>
            <charset val="128"/>
          </rPr>
          <t>保険証番号を入力した人数が反映されます</t>
        </r>
        <r>
          <rPr>
            <sz val="9"/>
            <color indexed="81"/>
            <rFont val="ＭＳ Ｐゴシック"/>
            <family val="3"/>
            <charset val="128"/>
          </rPr>
          <t xml:space="preserve">
</t>
        </r>
      </text>
    </comment>
    <comment ref="K119" authorId="0" shapeId="0" xr:uid="{D5C39163-F2A0-4E57-8180-ABF64B21D220}">
      <text>
        <r>
          <rPr>
            <b/>
            <sz val="9"/>
            <color indexed="81"/>
            <rFont val="ＭＳ Ｐゴシック"/>
            <family val="3"/>
            <charset val="128"/>
          </rPr>
          <t>連名簿が複数枚になった場合
一枚目の連名簿に総人数を
入力してください</t>
        </r>
      </text>
    </comment>
    <comment ref="I157" authorId="0" shapeId="0" xr:uid="{723CFC4D-D9B2-4E7B-A95A-1C3FB1D35E62}">
      <text>
        <r>
          <rPr>
            <b/>
            <sz val="9"/>
            <color indexed="81"/>
            <rFont val="ＭＳ Ｐゴシック"/>
            <family val="3"/>
            <charset val="128"/>
          </rPr>
          <t>保険証番号を入力した人数が反映されます</t>
        </r>
        <r>
          <rPr>
            <sz val="9"/>
            <color indexed="81"/>
            <rFont val="ＭＳ Ｐゴシック"/>
            <family val="3"/>
            <charset val="128"/>
          </rPr>
          <t xml:space="preserve">
</t>
        </r>
      </text>
    </comment>
    <comment ref="K159" authorId="0" shapeId="0" xr:uid="{2F0C708D-CA1A-4F87-8103-91EDAD7FA0C8}">
      <text>
        <r>
          <rPr>
            <b/>
            <sz val="9"/>
            <color indexed="81"/>
            <rFont val="ＭＳ Ｐゴシック"/>
            <family val="3"/>
            <charset val="128"/>
          </rPr>
          <t>連名簿が複数枚になった場合
一枚目の連名簿に総人数を
入力してください</t>
        </r>
      </text>
    </comment>
    <comment ref="I197" authorId="0" shapeId="0" xr:uid="{41D3F8E3-BC33-4B56-933F-D3C9C2D8A81E}">
      <text>
        <r>
          <rPr>
            <b/>
            <sz val="9"/>
            <color indexed="81"/>
            <rFont val="ＭＳ Ｐゴシック"/>
            <family val="3"/>
            <charset val="128"/>
          </rPr>
          <t>保険証番号を入力した人数が反映されます</t>
        </r>
        <r>
          <rPr>
            <sz val="9"/>
            <color indexed="81"/>
            <rFont val="ＭＳ Ｐゴシック"/>
            <family val="3"/>
            <charset val="128"/>
          </rPr>
          <t xml:space="preserve">
</t>
        </r>
      </text>
    </comment>
    <comment ref="K199" authorId="0" shapeId="0" xr:uid="{9301C31C-8468-4D2B-88B9-CF5082FBCBD5}">
      <text>
        <r>
          <rPr>
            <b/>
            <sz val="9"/>
            <color indexed="81"/>
            <rFont val="ＭＳ Ｐゴシック"/>
            <family val="3"/>
            <charset val="128"/>
          </rPr>
          <t>連名簿が複数枚になった場合
一枚目の連名簿に総人数を
入力してください</t>
        </r>
      </text>
    </comment>
    <comment ref="I237" authorId="0" shapeId="0" xr:uid="{E070B4CC-402C-4625-A7C3-612A1EB02F1A}">
      <text>
        <r>
          <rPr>
            <b/>
            <sz val="9"/>
            <color indexed="81"/>
            <rFont val="ＭＳ Ｐゴシック"/>
            <family val="3"/>
            <charset val="128"/>
          </rPr>
          <t>保険証番号を入力した人数が反映されます</t>
        </r>
        <r>
          <rPr>
            <sz val="9"/>
            <color indexed="81"/>
            <rFont val="ＭＳ Ｐゴシック"/>
            <family val="3"/>
            <charset val="128"/>
          </rPr>
          <t xml:space="preserve">
</t>
        </r>
      </text>
    </comment>
    <comment ref="K239" authorId="0" shapeId="0" xr:uid="{BC46D6FC-B4D4-43F5-83C5-F17A0BE76F30}">
      <text>
        <r>
          <rPr>
            <b/>
            <sz val="9"/>
            <color indexed="81"/>
            <rFont val="ＭＳ Ｐゴシック"/>
            <family val="3"/>
            <charset val="128"/>
          </rPr>
          <t>連名簿が複数枚になった場合
一枚目の連名簿に総人数を
入力してください</t>
        </r>
      </text>
    </comment>
    <comment ref="I277" authorId="0" shapeId="0" xr:uid="{A5793E98-2F1F-47CB-8B4A-56D826F00EC4}">
      <text>
        <r>
          <rPr>
            <b/>
            <sz val="9"/>
            <color indexed="81"/>
            <rFont val="ＭＳ Ｐゴシック"/>
            <family val="3"/>
            <charset val="128"/>
          </rPr>
          <t>保険証番号を入力した人数が反映されます</t>
        </r>
        <r>
          <rPr>
            <sz val="9"/>
            <color indexed="81"/>
            <rFont val="ＭＳ Ｐゴシック"/>
            <family val="3"/>
            <charset val="128"/>
          </rPr>
          <t xml:space="preserve">
</t>
        </r>
      </text>
    </comment>
    <comment ref="K279" authorId="0" shapeId="0" xr:uid="{18EB3D71-2BAA-4C91-BD6C-E26D78112EFF}">
      <text>
        <r>
          <rPr>
            <b/>
            <sz val="9"/>
            <color indexed="81"/>
            <rFont val="ＭＳ Ｐゴシック"/>
            <family val="3"/>
            <charset val="128"/>
          </rPr>
          <t>連名簿が複数枚になった場合
一枚目の連名簿に総人数を
入力してください</t>
        </r>
      </text>
    </comment>
    <comment ref="I317" authorId="0" shapeId="0" xr:uid="{87C38A63-85A1-44EB-A82B-5DA5ED671FC7}">
      <text>
        <r>
          <rPr>
            <b/>
            <sz val="9"/>
            <color indexed="81"/>
            <rFont val="ＭＳ Ｐゴシック"/>
            <family val="3"/>
            <charset val="128"/>
          </rPr>
          <t>保険証番号を入力した人数が反映されます</t>
        </r>
        <r>
          <rPr>
            <sz val="9"/>
            <color indexed="81"/>
            <rFont val="ＭＳ Ｐゴシック"/>
            <family val="3"/>
            <charset val="128"/>
          </rPr>
          <t xml:space="preserve">
</t>
        </r>
      </text>
    </comment>
    <comment ref="K319" authorId="0" shapeId="0" xr:uid="{BCBC30B8-6DE0-4FC4-9576-130199595E02}">
      <text>
        <r>
          <rPr>
            <b/>
            <sz val="9"/>
            <color indexed="81"/>
            <rFont val="ＭＳ Ｐゴシック"/>
            <family val="3"/>
            <charset val="128"/>
          </rPr>
          <t>連名簿が複数枚になった場合
一枚目の連名簿に総人数を
入力してください</t>
        </r>
      </text>
    </comment>
    <comment ref="I357" authorId="0" shapeId="0" xr:uid="{946A86EA-A5D9-41A3-BD9B-F967E9C0DB98}">
      <text>
        <r>
          <rPr>
            <b/>
            <sz val="9"/>
            <color indexed="81"/>
            <rFont val="ＭＳ Ｐゴシック"/>
            <family val="3"/>
            <charset val="128"/>
          </rPr>
          <t>保険証番号を入力した人数が反映されます</t>
        </r>
        <r>
          <rPr>
            <sz val="9"/>
            <color indexed="81"/>
            <rFont val="ＭＳ Ｐゴシック"/>
            <family val="3"/>
            <charset val="128"/>
          </rPr>
          <t xml:space="preserve">
</t>
        </r>
      </text>
    </comment>
    <comment ref="K359" authorId="0" shapeId="0" xr:uid="{E788C57F-DB29-4FE8-BC70-3659428D0CB0}">
      <text>
        <r>
          <rPr>
            <b/>
            <sz val="9"/>
            <color indexed="81"/>
            <rFont val="ＭＳ Ｐゴシック"/>
            <family val="3"/>
            <charset val="128"/>
          </rPr>
          <t>連名簿が複数枚になった場合
一枚目の連名簿に総人数を
入力してください</t>
        </r>
      </text>
    </comment>
    <comment ref="I397" authorId="0" shapeId="0" xr:uid="{82826955-D1C6-4899-BDCC-F0A1C7872A75}">
      <text>
        <r>
          <rPr>
            <b/>
            <sz val="9"/>
            <color indexed="81"/>
            <rFont val="ＭＳ Ｐゴシック"/>
            <family val="3"/>
            <charset val="128"/>
          </rPr>
          <t>保険証番号を入力した人数が反映されます</t>
        </r>
        <r>
          <rPr>
            <sz val="9"/>
            <color indexed="81"/>
            <rFont val="ＭＳ Ｐゴシック"/>
            <family val="3"/>
            <charset val="128"/>
          </rPr>
          <t xml:space="preserve">
</t>
        </r>
      </text>
    </comment>
    <comment ref="K399" authorId="0" shapeId="0" xr:uid="{FAD778D0-F7AA-4B24-99BC-1476B1EE7AA1}">
      <text>
        <r>
          <rPr>
            <b/>
            <sz val="9"/>
            <color indexed="81"/>
            <rFont val="ＭＳ Ｐゴシック"/>
            <family val="3"/>
            <charset val="128"/>
          </rPr>
          <t>連名簿が複数枚になった場合
一枚目の連名簿に総人数を
入力してください</t>
        </r>
      </text>
    </comment>
    <comment ref="I437" authorId="0" shapeId="0" xr:uid="{8D8980DF-F83A-4F65-B91E-B88A151CB7A5}">
      <text>
        <r>
          <rPr>
            <b/>
            <sz val="9"/>
            <color indexed="81"/>
            <rFont val="ＭＳ Ｐゴシック"/>
            <family val="3"/>
            <charset val="128"/>
          </rPr>
          <t>保険証番号を入力した人数が反映されます</t>
        </r>
        <r>
          <rPr>
            <sz val="9"/>
            <color indexed="81"/>
            <rFont val="ＭＳ Ｐゴシック"/>
            <family val="3"/>
            <charset val="128"/>
          </rPr>
          <t xml:space="preserve">
</t>
        </r>
      </text>
    </comment>
    <comment ref="K439" authorId="0" shapeId="0" xr:uid="{4AE9EE1B-B192-4BBC-9E4C-DB0A3A323A3D}">
      <text>
        <r>
          <rPr>
            <b/>
            <sz val="9"/>
            <color indexed="81"/>
            <rFont val="ＭＳ Ｐゴシック"/>
            <family val="3"/>
            <charset val="128"/>
          </rPr>
          <t>連名簿が複数枚になった場合
一枚目の連名簿に総人数を
入力してください</t>
        </r>
      </text>
    </comment>
    <comment ref="I477" authorId="0" shapeId="0" xr:uid="{1502D45F-48D6-4159-815D-B326AE33C203}">
      <text>
        <r>
          <rPr>
            <b/>
            <sz val="9"/>
            <color indexed="81"/>
            <rFont val="ＭＳ Ｐゴシック"/>
            <family val="3"/>
            <charset val="128"/>
          </rPr>
          <t>保険証番号を入力した人数が反映されます</t>
        </r>
        <r>
          <rPr>
            <sz val="9"/>
            <color indexed="81"/>
            <rFont val="ＭＳ Ｐゴシック"/>
            <family val="3"/>
            <charset val="128"/>
          </rPr>
          <t xml:space="preserve">
</t>
        </r>
      </text>
    </comment>
    <comment ref="K479" authorId="0" shapeId="0" xr:uid="{5339CE6B-5031-4C92-BB69-D7311AFCB421}">
      <text>
        <r>
          <rPr>
            <b/>
            <sz val="9"/>
            <color indexed="81"/>
            <rFont val="ＭＳ Ｐゴシック"/>
            <family val="3"/>
            <charset val="128"/>
          </rPr>
          <t>連名簿が複数枚になった場合
一枚目の連名簿に総人数を
入力してください</t>
        </r>
      </text>
    </comment>
    <comment ref="I517" authorId="0" shapeId="0" xr:uid="{C752C7F7-2307-46FA-88CB-A47CBC66E5B3}">
      <text>
        <r>
          <rPr>
            <b/>
            <sz val="9"/>
            <color indexed="81"/>
            <rFont val="ＭＳ Ｐゴシック"/>
            <family val="3"/>
            <charset val="128"/>
          </rPr>
          <t>保険証番号を入力した人数が反映されます</t>
        </r>
        <r>
          <rPr>
            <sz val="9"/>
            <color indexed="81"/>
            <rFont val="ＭＳ Ｐゴシック"/>
            <family val="3"/>
            <charset val="128"/>
          </rPr>
          <t xml:space="preserve">
</t>
        </r>
      </text>
    </comment>
    <comment ref="K519" authorId="0" shapeId="0" xr:uid="{90F0D6EA-BF24-4BE6-96B0-FC56B71CFAD5}">
      <text>
        <r>
          <rPr>
            <b/>
            <sz val="9"/>
            <color indexed="81"/>
            <rFont val="ＭＳ Ｐゴシック"/>
            <family val="3"/>
            <charset val="128"/>
          </rPr>
          <t>連名簿が複数枚になった場合
一枚目の連名簿に総人数を
入力してください</t>
        </r>
      </text>
    </comment>
    <comment ref="I557" authorId="0" shapeId="0" xr:uid="{DA5A39DD-A1C2-48E8-812C-AF8AFAD91810}">
      <text>
        <r>
          <rPr>
            <b/>
            <sz val="9"/>
            <color indexed="81"/>
            <rFont val="ＭＳ Ｐゴシック"/>
            <family val="3"/>
            <charset val="128"/>
          </rPr>
          <t>保険証番号を入力した人数が反映されます</t>
        </r>
        <r>
          <rPr>
            <sz val="9"/>
            <color indexed="81"/>
            <rFont val="ＭＳ Ｐゴシック"/>
            <family val="3"/>
            <charset val="128"/>
          </rPr>
          <t xml:space="preserve">
</t>
        </r>
      </text>
    </comment>
    <comment ref="K559" authorId="0" shapeId="0" xr:uid="{6715FE3B-8AB8-4DEC-BD28-CAC82D5CF5F2}">
      <text>
        <r>
          <rPr>
            <b/>
            <sz val="9"/>
            <color indexed="81"/>
            <rFont val="ＭＳ Ｐゴシック"/>
            <family val="3"/>
            <charset val="128"/>
          </rPr>
          <t>連名簿が複数枚になった場合
一枚目の連名簿に総人数を
入力してください</t>
        </r>
      </text>
    </comment>
    <comment ref="I597" authorId="0" shapeId="0" xr:uid="{EB5B1D05-12B4-472F-B806-49BB53A4438C}">
      <text>
        <r>
          <rPr>
            <b/>
            <sz val="9"/>
            <color indexed="81"/>
            <rFont val="ＭＳ Ｐゴシック"/>
            <family val="3"/>
            <charset val="128"/>
          </rPr>
          <t>保険証番号を入力した人数が反映されます</t>
        </r>
        <r>
          <rPr>
            <sz val="9"/>
            <color indexed="81"/>
            <rFont val="ＭＳ Ｐゴシック"/>
            <family val="3"/>
            <charset val="128"/>
          </rPr>
          <t xml:space="preserve">
</t>
        </r>
      </text>
    </comment>
    <comment ref="K599" authorId="0" shapeId="0" xr:uid="{5F832BA8-B312-4059-A8B1-D341F7734444}">
      <text>
        <r>
          <rPr>
            <b/>
            <sz val="9"/>
            <color indexed="81"/>
            <rFont val="ＭＳ Ｐゴシック"/>
            <family val="3"/>
            <charset val="128"/>
          </rPr>
          <t>連名簿が複数枚になった場合
一枚目の連名簿に総人数を
入力してください</t>
        </r>
      </text>
    </comment>
    <comment ref="I637" authorId="0" shapeId="0" xr:uid="{79A55CCB-0690-46CF-B29B-54C87D8E5344}">
      <text>
        <r>
          <rPr>
            <b/>
            <sz val="9"/>
            <color indexed="81"/>
            <rFont val="ＭＳ Ｐゴシック"/>
            <family val="3"/>
            <charset val="128"/>
          </rPr>
          <t>保険証番号を入力した人数が反映されます</t>
        </r>
        <r>
          <rPr>
            <sz val="9"/>
            <color indexed="81"/>
            <rFont val="ＭＳ Ｐゴシック"/>
            <family val="3"/>
            <charset val="128"/>
          </rPr>
          <t xml:space="preserve">
</t>
        </r>
      </text>
    </comment>
    <comment ref="K639" authorId="0" shapeId="0" xr:uid="{9DEF8747-A3C5-4F21-8953-3E892216A5EA}">
      <text>
        <r>
          <rPr>
            <b/>
            <sz val="9"/>
            <color indexed="81"/>
            <rFont val="ＭＳ Ｐゴシック"/>
            <family val="3"/>
            <charset val="128"/>
          </rPr>
          <t>連名簿が複数枚になった場合
一枚目の連名簿に総人数を
入力してください</t>
        </r>
      </text>
    </comment>
    <comment ref="I677" authorId="0" shapeId="0" xr:uid="{7E69C194-A71D-443F-A8C2-C4685E58433E}">
      <text>
        <r>
          <rPr>
            <b/>
            <sz val="9"/>
            <color indexed="81"/>
            <rFont val="ＭＳ Ｐゴシック"/>
            <family val="3"/>
            <charset val="128"/>
          </rPr>
          <t>保険証番号を入力した人数が反映されます</t>
        </r>
        <r>
          <rPr>
            <sz val="9"/>
            <color indexed="81"/>
            <rFont val="ＭＳ Ｐゴシック"/>
            <family val="3"/>
            <charset val="128"/>
          </rPr>
          <t xml:space="preserve">
</t>
        </r>
      </text>
    </comment>
    <comment ref="K679" authorId="0" shapeId="0" xr:uid="{782C7CE5-A68E-444E-A697-820E45856737}">
      <text>
        <r>
          <rPr>
            <b/>
            <sz val="9"/>
            <color indexed="81"/>
            <rFont val="ＭＳ Ｐゴシック"/>
            <family val="3"/>
            <charset val="128"/>
          </rPr>
          <t>連名簿が複数枚になった場合
一枚目の連名簿に総人数を
入力してください</t>
        </r>
      </text>
    </comment>
    <comment ref="I717" authorId="0" shapeId="0" xr:uid="{590BFDD4-6045-445C-8A46-BFC6B8137F36}">
      <text>
        <r>
          <rPr>
            <b/>
            <sz val="9"/>
            <color indexed="81"/>
            <rFont val="ＭＳ Ｐゴシック"/>
            <family val="3"/>
            <charset val="128"/>
          </rPr>
          <t>保険証番号を入力した人数が反映されます</t>
        </r>
        <r>
          <rPr>
            <sz val="9"/>
            <color indexed="81"/>
            <rFont val="ＭＳ Ｐゴシック"/>
            <family val="3"/>
            <charset val="128"/>
          </rPr>
          <t xml:space="preserve">
</t>
        </r>
      </text>
    </comment>
    <comment ref="K719" authorId="0" shapeId="0" xr:uid="{8BB7AA15-C95F-4B4D-9F08-2B8BB4028371}">
      <text>
        <r>
          <rPr>
            <b/>
            <sz val="9"/>
            <color indexed="81"/>
            <rFont val="ＭＳ Ｐゴシック"/>
            <family val="3"/>
            <charset val="128"/>
          </rPr>
          <t>連名簿が複数枚になった場合
一枚目の連名簿に総人数を
入力してください</t>
        </r>
      </text>
    </comment>
    <comment ref="I757" authorId="0" shapeId="0" xr:uid="{881F2C1A-0E74-47A7-9284-7C36D64CC49C}">
      <text>
        <r>
          <rPr>
            <b/>
            <sz val="9"/>
            <color indexed="81"/>
            <rFont val="ＭＳ Ｐゴシック"/>
            <family val="3"/>
            <charset val="128"/>
          </rPr>
          <t>保険証番号を入力した人数が反映されます</t>
        </r>
        <r>
          <rPr>
            <sz val="9"/>
            <color indexed="81"/>
            <rFont val="ＭＳ Ｐゴシック"/>
            <family val="3"/>
            <charset val="128"/>
          </rPr>
          <t xml:space="preserve">
</t>
        </r>
      </text>
    </comment>
    <comment ref="K759" authorId="0" shapeId="0" xr:uid="{77EF3439-5AB3-479B-BC4A-4E03A002CBC3}">
      <text>
        <r>
          <rPr>
            <b/>
            <sz val="9"/>
            <color indexed="81"/>
            <rFont val="ＭＳ Ｐゴシック"/>
            <family val="3"/>
            <charset val="128"/>
          </rPr>
          <t>連名簿が複数枚になった場合
一枚目の連名簿に総人数を
入力してください</t>
        </r>
      </text>
    </comment>
    <comment ref="I797" authorId="0" shapeId="0" xr:uid="{19F33272-F5DB-4634-A5E2-7357698AA1EA}">
      <text>
        <r>
          <rPr>
            <b/>
            <sz val="9"/>
            <color indexed="81"/>
            <rFont val="ＭＳ Ｐゴシック"/>
            <family val="3"/>
            <charset val="128"/>
          </rPr>
          <t>保険証番号を入力した人数が反映されます</t>
        </r>
        <r>
          <rPr>
            <sz val="9"/>
            <color indexed="81"/>
            <rFont val="ＭＳ Ｐゴシック"/>
            <family val="3"/>
            <charset val="128"/>
          </rPr>
          <t xml:space="preserve">
</t>
        </r>
      </text>
    </comment>
    <comment ref="K799" authorId="0" shapeId="0" xr:uid="{DD51030E-0D69-4FE1-A618-466906AC3E2D}">
      <text>
        <r>
          <rPr>
            <b/>
            <sz val="9"/>
            <color indexed="81"/>
            <rFont val="ＭＳ Ｐゴシック"/>
            <family val="3"/>
            <charset val="128"/>
          </rPr>
          <t>連名簿が複数枚になった場合
一枚目の連名簿に総人数を
入力してください</t>
        </r>
      </text>
    </comment>
  </commentList>
</comments>
</file>

<file path=xl/sharedStrings.xml><?xml version="1.0" encoding="utf-8"?>
<sst xmlns="http://schemas.openxmlformats.org/spreadsheetml/2006/main" count="1193" uniqueCount="207">
  <si>
    <t>保険証記号</t>
    <rPh sb="0" eb="3">
      <t>ホケンショウ</t>
    </rPh>
    <rPh sb="3" eb="5">
      <t>キゴウ</t>
    </rPh>
    <phoneticPr fontId="7"/>
  </si>
  <si>
    <t>事業所名称</t>
    <rPh sb="0" eb="3">
      <t>ジギョウショ</t>
    </rPh>
    <rPh sb="3" eb="5">
      <t>メイショウ</t>
    </rPh>
    <phoneticPr fontId="7"/>
  </si>
  <si>
    <t>請求方法
【事業所用】</t>
    <rPh sb="0" eb="2">
      <t>セイキュウ</t>
    </rPh>
    <rPh sb="2" eb="4">
      <t>ホウホウ</t>
    </rPh>
    <rPh sb="7" eb="10">
      <t>ジギョウショ</t>
    </rPh>
    <rPh sb="10" eb="11">
      <t>ヨウ</t>
    </rPh>
    <phoneticPr fontId="11"/>
  </si>
  <si>
    <t>支店</t>
    <rPh sb="0" eb="2">
      <t>シテン</t>
    </rPh>
    <phoneticPr fontId="7"/>
  </si>
  <si>
    <t>口座番号</t>
    <rPh sb="0" eb="2">
      <t>コウザ</t>
    </rPh>
    <rPh sb="2" eb="4">
      <t>バンゴウ</t>
    </rPh>
    <phoneticPr fontId="7"/>
  </si>
  <si>
    <t>事業所名：</t>
    <rPh sb="0" eb="3">
      <t>ジギョウショ</t>
    </rPh>
    <rPh sb="3" eb="4">
      <t>メイ</t>
    </rPh>
    <phoneticPr fontId="7"/>
  </si>
  <si>
    <t>㊞</t>
    <phoneticPr fontId="7"/>
  </si>
  <si>
    <t>請求先（郵送先）</t>
    <rPh sb="0" eb="2">
      <t>セイキュウ</t>
    </rPh>
    <rPh sb="2" eb="3">
      <t>サキ</t>
    </rPh>
    <rPh sb="4" eb="6">
      <t>ユウソウ</t>
    </rPh>
    <rPh sb="6" eb="7">
      <t>サキ</t>
    </rPh>
    <phoneticPr fontId="11"/>
  </si>
  <si>
    <t>請求者氏名：</t>
    <rPh sb="0" eb="2">
      <t>セイキュウ</t>
    </rPh>
    <rPh sb="2" eb="3">
      <t>シャ</t>
    </rPh>
    <rPh sb="3" eb="4">
      <t>シ</t>
    </rPh>
    <rPh sb="4" eb="5">
      <t>メイ</t>
    </rPh>
    <phoneticPr fontId="7"/>
  </si>
  <si>
    <t>請求期限</t>
    <rPh sb="0" eb="2">
      <t>セイキュウ</t>
    </rPh>
    <rPh sb="2" eb="4">
      <t>キゲン</t>
    </rPh>
    <phoneticPr fontId="11"/>
  </si>
  <si>
    <t>金融機関</t>
    <rPh sb="0" eb="2">
      <t>キンユウ</t>
    </rPh>
    <rPh sb="2" eb="4">
      <t>キカン</t>
    </rPh>
    <phoneticPr fontId="7"/>
  </si>
  <si>
    <t>種目</t>
    <rPh sb="0" eb="2">
      <t>シュモク</t>
    </rPh>
    <phoneticPr fontId="9"/>
  </si>
  <si>
    <t>■振込先金融機関 …</t>
    <rPh sb="1" eb="3">
      <t>フリコミ</t>
    </rPh>
    <rPh sb="3" eb="4">
      <t>サキ</t>
    </rPh>
    <rPh sb="4" eb="6">
      <t>キンユウ</t>
    </rPh>
    <rPh sb="6" eb="8">
      <t>キカン</t>
    </rPh>
    <phoneticPr fontId="7"/>
  </si>
  <si>
    <t>補助金限度額</t>
    <phoneticPr fontId="11"/>
  </si>
  <si>
    <t>組合記入欄</t>
    <rPh sb="0" eb="2">
      <t>クミアイ</t>
    </rPh>
    <rPh sb="2" eb="4">
      <t>キニュウ</t>
    </rPh>
    <rPh sb="4" eb="5">
      <t>ラン</t>
    </rPh>
    <phoneticPr fontId="7"/>
  </si>
  <si>
    <t>領収書貼付用紙</t>
    <rPh sb="0" eb="3">
      <t>リョウシュウショ</t>
    </rPh>
    <rPh sb="3" eb="5">
      <t>チョウフ</t>
    </rPh>
    <rPh sb="5" eb="6">
      <t>ヨウ</t>
    </rPh>
    <rPh sb="6" eb="7">
      <t>シ</t>
    </rPh>
    <phoneticPr fontId="7"/>
  </si>
  <si>
    <t>※インフルエンザ予防接種済証は領収書の代わりにはなりません。</t>
    <rPh sb="8" eb="10">
      <t>ヨボウ</t>
    </rPh>
    <rPh sb="10" eb="12">
      <t>セッシュ</t>
    </rPh>
    <rPh sb="12" eb="13">
      <t>ズ</t>
    </rPh>
    <rPh sb="13" eb="14">
      <t>ショウ</t>
    </rPh>
    <rPh sb="15" eb="18">
      <t>リョウシュウショ</t>
    </rPh>
    <rPh sb="19" eb="20">
      <t>カ</t>
    </rPh>
    <phoneticPr fontId="7"/>
  </si>
  <si>
    <t>※領収書のコピーは重ならないよう貼付し、領収書の枚数に応じて貼付用紙はコピーしてお使いください。</t>
    <rPh sb="1" eb="4">
      <t>リョウシュウショ</t>
    </rPh>
    <rPh sb="9" eb="10">
      <t>カサ</t>
    </rPh>
    <rPh sb="16" eb="18">
      <t>チョウフ</t>
    </rPh>
    <rPh sb="20" eb="23">
      <t>リョウシュウショ</t>
    </rPh>
    <rPh sb="27" eb="28">
      <t>オウ</t>
    </rPh>
    <rPh sb="30" eb="32">
      <t>テンプ</t>
    </rPh>
    <rPh sb="32" eb="34">
      <t>ヨウシ</t>
    </rPh>
    <rPh sb="41" eb="42">
      <t>ツカ</t>
    </rPh>
    <phoneticPr fontId="7"/>
  </si>
  <si>
    <t>【インフルエンザ予防接種補助金請求書用】</t>
    <rPh sb="8" eb="10">
      <t>ヨボウ</t>
    </rPh>
    <rPh sb="10" eb="12">
      <t>セッシュ</t>
    </rPh>
    <rPh sb="12" eb="15">
      <t>ホジョキン</t>
    </rPh>
    <rPh sb="15" eb="18">
      <t>セイキュウショ</t>
    </rPh>
    <rPh sb="18" eb="19">
      <t>ヨウ</t>
    </rPh>
    <phoneticPr fontId="7"/>
  </si>
  <si>
    <t>※必ず「のりしろ」上にのり付けし、はがれないようにお願いいたします。</t>
    <rPh sb="9" eb="10">
      <t>ジョウ</t>
    </rPh>
    <rPh sb="26" eb="27">
      <t>ネガ</t>
    </rPh>
    <phoneticPr fontId="7"/>
  </si>
  <si>
    <t>東京薬業健康保険組合</t>
    <rPh sb="0" eb="2">
      <t>トウキョウ</t>
    </rPh>
    <rPh sb="2" eb="4">
      <t>ヤクギョウ</t>
    </rPh>
    <rPh sb="4" eb="6">
      <t>ケンコウ</t>
    </rPh>
    <rPh sb="6" eb="8">
      <t>ホケン</t>
    </rPh>
    <rPh sb="8" eb="10">
      <t>クミアイ</t>
    </rPh>
    <phoneticPr fontId="9"/>
  </si>
  <si>
    <t>円</t>
    <rPh sb="0" eb="1">
      <t>エン</t>
    </rPh>
    <phoneticPr fontId="7"/>
  </si>
  <si>
    <t>通番</t>
    <rPh sb="0" eb="2">
      <t>ツウバン</t>
    </rPh>
    <phoneticPr fontId="12"/>
  </si>
  <si>
    <t>保 険 証</t>
    <rPh sb="0" eb="1">
      <t>タモツ</t>
    </rPh>
    <rPh sb="2" eb="3">
      <t>ケン</t>
    </rPh>
    <rPh sb="4" eb="5">
      <t>ショウ</t>
    </rPh>
    <phoneticPr fontId="7"/>
  </si>
  <si>
    <t>氏　　　　名</t>
    <rPh sb="0" eb="1">
      <t>シ</t>
    </rPh>
    <rPh sb="5" eb="6">
      <t>メイ</t>
    </rPh>
    <phoneticPr fontId="7"/>
  </si>
  <si>
    <t>性別</t>
    <rPh sb="0" eb="2">
      <t>セイベツ</t>
    </rPh>
    <phoneticPr fontId="7"/>
  </si>
  <si>
    <t>　生　年　月　日　</t>
    <rPh sb="1" eb="2">
      <t>ショウ</t>
    </rPh>
    <rPh sb="3" eb="4">
      <t>トシ</t>
    </rPh>
    <rPh sb="5" eb="6">
      <t>ツキ</t>
    </rPh>
    <rPh sb="7" eb="8">
      <t>ヒ</t>
    </rPh>
    <phoneticPr fontId="7"/>
  </si>
  <si>
    <t>接種した日</t>
    <rPh sb="0" eb="2">
      <t>セッシュ</t>
    </rPh>
    <rPh sb="4" eb="5">
      <t>ヒ</t>
    </rPh>
    <phoneticPr fontId="7"/>
  </si>
  <si>
    <t xml:space="preserve"> 支払った費用</t>
    <rPh sb="1" eb="3">
      <t>シハラ</t>
    </rPh>
    <rPh sb="5" eb="7">
      <t>ヒヨウ</t>
    </rPh>
    <phoneticPr fontId="7"/>
  </si>
  <si>
    <t>番　 号</t>
    <rPh sb="0" eb="1">
      <t>バン</t>
    </rPh>
    <rPh sb="3" eb="4">
      <t>ゴウ</t>
    </rPh>
    <phoneticPr fontId="7"/>
  </si>
  <si>
    <t>接種した方の合計人数</t>
    <rPh sb="0" eb="2">
      <t>セッシュ</t>
    </rPh>
    <rPh sb="4" eb="5">
      <t>カタ</t>
    </rPh>
    <rPh sb="6" eb="8">
      <t>ゴウケイ</t>
    </rPh>
    <rPh sb="8" eb="10">
      <t>ニンズウ</t>
    </rPh>
    <phoneticPr fontId="7"/>
  </si>
  <si>
    <t>総計</t>
    <rPh sb="0" eb="1">
      <t>ソウ</t>
    </rPh>
    <rPh sb="1" eb="2">
      <t>ケイ</t>
    </rPh>
    <phoneticPr fontId="7"/>
  </si>
  <si>
    <t>連　名　簿</t>
    <rPh sb="0" eb="1">
      <t>レン</t>
    </rPh>
    <rPh sb="2" eb="3">
      <t>ナ</t>
    </rPh>
    <rPh sb="4" eb="5">
      <t>ボ</t>
    </rPh>
    <phoneticPr fontId="7"/>
  </si>
  <si>
    <t>↓連名簿のページ数を記入</t>
    <rPh sb="1" eb="2">
      <t>レン</t>
    </rPh>
    <rPh sb="2" eb="4">
      <t>メイボ</t>
    </rPh>
    <rPh sb="8" eb="9">
      <t>スウ</t>
    </rPh>
    <rPh sb="10" eb="12">
      <t>キニュウ</t>
    </rPh>
    <phoneticPr fontId="7"/>
  </si>
  <si>
    <t>事業所名称</t>
    <rPh sb="0" eb="1">
      <t>コト</t>
    </rPh>
    <rPh sb="1" eb="2">
      <t>ギョウ</t>
    </rPh>
    <rPh sb="2" eb="3">
      <t>トコロ</t>
    </rPh>
    <rPh sb="3" eb="4">
      <t>メイ</t>
    </rPh>
    <rPh sb="4" eb="5">
      <t>ショウ</t>
    </rPh>
    <phoneticPr fontId="7"/>
  </si>
  <si>
    <t xml:space="preserve"> </t>
    <phoneticPr fontId="7"/>
  </si>
  <si>
    <t>接種した人数</t>
    <phoneticPr fontId="12"/>
  </si>
  <si>
    <t>請求者と振込先の口座名義人が異なる場合は必ず記入してください。</t>
    <phoneticPr fontId="9"/>
  </si>
  <si>
    <t>　</t>
    <phoneticPr fontId="9"/>
  </si>
  <si>
    <t>■事務担当者様へのお願い■</t>
    <rPh sb="6" eb="7">
      <t>サマ</t>
    </rPh>
    <phoneticPr fontId="12"/>
  </si>
  <si>
    <t>　</t>
    <phoneticPr fontId="12"/>
  </si>
  <si>
    <t>　補助を受けてしまうケースが多くみられます。</t>
    <phoneticPr fontId="12"/>
  </si>
  <si>
    <t>　重複して補助を受けてしまうことがあります。</t>
    <phoneticPr fontId="12"/>
  </si>
  <si>
    <t>　お伝えください。</t>
    <rPh sb="2" eb="3">
      <t>ツタ</t>
    </rPh>
    <phoneticPr fontId="12"/>
  </si>
  <si>
    <t xml:space="preserve"> </t>
    <phoneticPr fontId="12"/>
  </si>
  <si>
    <t xml:space="preserve"> 振込通知書送付先</t>
    <phoneticPr fontId="7"/>
  </si>
  <si>
    <t>店名・店番号は銀行の統廃合により変更されている場合がありますので事前にご確認ください。
店名と店番号が不一致および未記入の場合は補助金のお振込ができませんのでご注意ください。　</t>
    <phoneticPr fontId="9"/>
  </si>
  <si>
    <t>請求人数</t>
    <rPh sb="0" eb="2">
      <t>セイキュウ</t>
    </rPh>
    <rPh sb="2" eb="4">
      <t>ニンズウ</t>
    </rPh>
    <phoneticPr fontId="7"/>
  </si>
  <si>
    <t xml:space="preserve">■委任状 … </t>
    <rPh sb="1" eb="4">
      <t>イニンジョウ</t>
    </rPh>
    <phoneticPr fontId="7"/>
  </si>
  <si>
    <t>・請求書記載内容に不備がある場合は返戻させていただくことがあります。</t>
  </si>
  <si>
    <t>請求上の注意　</t>
    <rPh sb="0" eb="2">
      <t>セイキュウ</t>
    </rPh>
    <rPh sb="2" eb="3">
      <t>ジョウ</t>
    </rPh>
    <rPh sb="4" eb="6">
      <t>チュウイ</t>
    </rPh>
    <phoneticPr fontId="9"/>
  </si>
  <si>
    <t>【事業所用】</t>
    <rPh sb="1" eb="4">
      <t>ジギョウショ</t>
    </rPh>
    <rPh sb="4" eb="5">
      <t>ヨウ</t>
    </rPh>
    <phoneticPr fontId="9"/>
  </si>
  <si>
    <t>接種の日に東京薬業健康保険組合の被保険者及び被扶養者の資格がある方。</t>
  </si>
  <si>
    <t>1人あたり 1,500円　　当該年度の接種期間内　1回分限り</t>
    <rPh sb="27" eb="28">
      <t>ブン</t>
    </rPh>
    <phoneticPr fontId="9"/>
  </si>
  <si>
    <t>① インフルエンザ予防接種補助金請求書 （事業所用）</t>
    <phoneticPr fontId="9"/>
  </si>
  <si>
    <t>インフルエンザ予防接種補助金請求に必要な書類以外は同封しないでください。</t>
    <phoneticPr fontId="9"/>
  </si>
  <si>
    <t>東薬健保健康開発センター　予防課　☎　03（3833）3272　</t>
    <phoneticPr fontId="9"/>
  </si>
  <si>
    <t>② インフルエンザ予防接種代と記載されている領収書  のコピー</t>
    <phoneticPr fontId="9"/>
  </si>
  <si>
    <t>請求書の書き方</t>
    <rPh sb="0" eb="3">
      <t>セイキュウショ</t>
    </rPh>
    <rPh sb="4" eb="5">
      <t>カ</t>
    </rPh>
    <rPh sb="6" eb="7">
      <t>カタ</t>
    </rPh>
    <phoneticPr fontId="9"/>
  </si>
  <si>
    <t>　　　※領収書原本はセルフメディケーション税制の適用を受ける際に必要となる</t>
    <rPh sb="4" eb="7">
      <t>リョウシュウショ</t>
    </rPh>
    <rPh sb="7" eb="9">
      <t>ゲンポン</t>
    </rPh>
    <rPh sb="21" eb="23">
      <t>ゼイセイ</t>
    </rPh>
    <rPh sb="24" eb="26">
      <t>テキヨウ</t>
    </rPh>
    <rPh sb="27" eb="28">
      <t>ウ</t>
    </rPh>
    <rPh sb="30" eb="31">
      <t>サイ</t>
    </rPh>
    <rPh sb="32" eb="34">
      <t>ヒツヨウ</t>
    </rPh>
    <phoneticPr fontId="9"/>
  </si>
  <si>
    <t>　　　※インフルエンザ予防接種の領収書以外は貼付しないようにしてください。</t>
    <rPh sb="11" eb="13">
      <t>ヨボウ</t>
    </rPh>
    <rPh sb="13" eb="15">
      <t>セッシュ</t>
    </rPh>
    <rPh sb="16" eb="19">
      <t>リョウシュウショ</t>
    </rPh>
    <rPh sb="19" eb="21">
      <t>イガイ</t>
    </rPh>
    <rPh sb="22" eb="24">
      <t>チョウフ</t>
    </rPh>
    <phoneticPr fontId="9"/>
  </si>
  <si>
    <t>・不足書類のないよう必ずまとめて送付してください。（請求書・連名簿・領収書の写し(貼付用紙にのり付け)を1セット）</t>
    <rPh sb="38" eb="39">
      <t>ウツ</t>
    </rPh>
    <phoneticPr fontId="9"/>
  </si>
  <si>
    <t>対象者</t>
    <phoneticPr fontId="7"/>
  </si>
  <si>
    <t>インフルエンザ
予防接種補助金
請求書について</t>
    <rPh sb="8" eb="10">
      <t>ヨボウ</t>
    </rPh>
    <rPh sb="10" eb="12">
      <t>セッシュ</t>
    </rPh>
    <rPh sb="12" eb="15">
      <t>ホジョキン</t>
    </rPh>
    <rPh sb="16" eb="18">
      <t>セイキュウ</t>
    </rPh>
    <phoneticPr fontId="7"/>
  </si>
  <si>
    <t>〒110-0015　東京都台東区東上野1-27-2　</t>
    <phoneticPr fontId="9"/>
  </si>
  <si>
    <t>お問合せ先</t>
    <rPh sb="1" eb="3">
      <t>トイア</t>
    </rPh>
    <rPh sb="4" eb="5">
      <t>サキ</t>
    </rPh>
    <phoneticPr fontId="7"/>
  </si>
  <si>
    <t>※東振協の契約医療機関で利用券を使用して接種を受けた場合は請求できません。</t>
    <rPh sb="5" eb="7">
      <t>ケイヤク</t>
    </rPh>
    <rPh sb="7" eb="9">
      <t>イリョウ</t>
    </rPh>
    <rPh sb="9" eb="11">
      <t>キカン</t>
    </rPh>
    <rPh sb="12" eb="14">
      <t>リヨウ</t>
    </rPh>
    <rPh sb="14" eb="15">
      <t>ケン</t>
    </rPh>
    <rPh sb="23" eb="24">
      <t>ウ</t>
    </rPh>
    <rPh sb="26" eb="28">
      <t>バアイ</t>
    </rPh>
    <rPh sb="29" eb="31">
      <t>セイキュウ</t>
    </rPh>
    <phoneticPr fontId="9"/>
  </si>
  <si>
    <t>事業所で従業員の補助金を取りまとめて請求する際に使用します。</t>
    <rPh sb="0" eb="3">
      <t>ジギョウショ</t>
    </rPh>
    <rPh sb="4" eb="7">
      <t>ジュウギョウイン</t>
    </rPh>
    <rPh sb="8" eb="11">
      <t>ホジョキン</t>
    </rPh>
    <rPh sb="12" eb="13">
      <t>ト</t>
    </rPh>
    <rPh sb="18" eb="20">
      <t>セイキュウ</t>
    </rPh>
    <rPh sb="22" eb="23">
      <t>サイ</t>
    </rPh>
    <rPh sb="24" eb="26">
      <t>シヨウ</t>
    </rPh>
    <phoneticPr fontId="9"/>
  </si>
  <si>
    <t>　重複支給が判明した場合、補助額を返還していただくこととなります。</t>
    <phoneticPr fontId="9"/>
  </si>
  <si>
    <t>　取りまとめの前に、東振協の利用券を使用した接種費用については補助金請求できない旨を</t>
    <rPh sb="1" eb="2">
      <t>ト</t>
    </rPh>
    <rPh sb="7" eb="8">
      <t>マエ</t>
    </rPh>
    <rPh sb="10" eb="13">
      <t>トウシンキョウ</t>
    </rPh>
    <rPh sb="14" eb="16">
      <t>リヨウ</t>
    </rPh>
    <rPh sb="16" eb="17">
      <t>ケン</t>
    </rPh>
    <rPh sb="18" eb="20">
      <t>シヨウ</t>
    </rPh>
    <rPh sb="22" eb="24">
      <t>セッシュ</t>
    </rPh>
    <rPh sb="24" eb="26">
      <t>ヒヨウ</t>
    </rPh>
    <rPh sb="31" eb="34">
      <t>ホジョキン</t>
    </rPh>
    <rPh sb="34" eb="36">
      <t>セイキュウ</t>
    </rPh>
    <rPh sb="40" eb="41">
      <t>ムネ</t>
    </rPh>
    <phoneticPr fontId="12"/>
  </si>
  <si>
    <t>　出張接種を利用した方が、東振協の補助を利用していることを知らずに当組合に補助金を請求し、</t>
    <rPh sb="1" eb="3">
      <t>シュッチョウ</t>
    </rPh>
    <rPh sb="3" eb="5">
      <t>セッシュ</t>
    </rPh>
    <rPh sb="6" eb="8">
      <t>リヨウ</t>
    </rPh>
    <rPh sb="10" eb="11">
      <t>カタ</t>
    </rPh>
    <rPh sb="13" eb="16">
      <t>トウシンキョウ</t>
    </rPh>
    <rPh sb="17" eb="19">
      <t>ホジョ</t>
    </rPh>
    <rPh sb="20" eb="22">
      <t>リヨウ</t>
    </rPh>
    <rPh sb="29" eb="30">
      <t>シ</t>
    </rPh>
    <rPh sb="33" eb="34">
      <t>トウ</t>
    </rPh>
    <phoneticPr fontId="12"/>
  </si>
  <si>
    <t>　東振協の契約医療機関で利用券を提示して接種を受けた後、当組合へ補助金を請求し、重複して</t>
    <rPh sb="1" eb="4">
      <t>トウシンキョウ</t>
    </rPh>
    <rPh sb="5" eb="7">
      <t>ケイヤク</t>
    </rPh>
    <rPh sb="7" eb="9">
      <t>イリョウ</t>
    </rPh>
    <rPh sb="9" eb="11">
      <t>キカン</t>
    </rPh>
    <rPh sb="12" eb="14">
      <t>リヨウ</t>
    </rPh>
    <rPh sb="14" eb="15">
      <t>ケン</t>
    </rPh>
    <rPh sb="16" eb="18">
      <t>テイジ</t>
    </rPh>
    <rPh sb="20" eb="22">
      <t>セッシュ</t>
    </rPh>
    <rPh sb="23" eb="24">
      <t>ウ</t>
    </rPh>
    <rPh sb="26" eb="27">
      <t>ノチ</t>
    </rPh>
    <rPh sb="28" eb="29">
      <t>トウ</t>
    </rPh>
    <rPh sb="29" eb="31">
      <t>クミアイ</t>
    </rPh>
    <rPh sb="32" eb="35">
      <t>ホジョキン</t>
    </rPh>
    <rPh sb="36" eb="38">
      <t>セイキュウ</t>
    </rPh>
    <rPh sb="40" eb="42">
      <t>チョウフク</t>
    </rPh>
    <phoneticPr fontId="12"/>
  </si>
  <si>
    <t>　ご周知ください。</t>
    <phoneticPr fontId="12"/>
  </si>
  <si>
    <t>〇事業所で取りまとめて当組合に補助金を請求する場合</t>
    <rPh sb="1" eb="4">
      <t>ジギョウショ</t>
    </rPh>
    <rPh sb="5" eb="6">
      <t>ト</t>
    </rPh>
    <rPh sb="11" eb="12">
      <t>トウ</t>
    </rPh>
    <rPh sb="12" eb="14">
      <t>クミアイ</t>
    </rPh>
    <rPh sb="15" eb="18">
      <t>ホジョキン</t>
    </rPh>
    <rPh sb="19" eb="21">
      <t>セイキュウ</t>
    </rPh>
    <rPh sb="23" eb="25">
      <t>バアイ</t>
    </rPh>
    <phoneticPr fontId="12"/>
  </si>
  <si>
    <t>〇東振協の出張接種を利用する場合</t>
    <rPh sb="1" eb="4">
      <t>トウシンキョウ</t>
    </rPh>
    <rPh sb="14" eb="16">
      <t>バアイ</t>
    </rPh>
    <phoneticPr fontId="12"/>
  </si>
  <si>
    <r>
      <t xml:space="preserve">請 求 者 名
</t>
    </r>
    <r>
      <rPr>
        <sz val="5"/>
        <color indexed="8"/>
        <rFont val="ＭＳ Ｐゴシック"/>
        <family val="3"/>
        <charset val="128"/>
        <scheme val="minor"/>
      </rPr>
      <t>(事業主名または届け出ている代理人名）</t>
    </r>
    <rPh sb="0" eb="1">
      <t>ショウ</t>
    </rPh>
    <rPh sb="2" eb="3">
      <t>モトム</t>
    </rPh>
    <rPh sb="4" eb="5">
      <t>シャ</t>
    </rPh>
    <rPh sb="6" eb="7">
      <t>メイ</t>
    </rPh>
    <rPh sb="9" eb="12">
      <t>ジギョウヌシ</t>
    </rPh>
    <rPh sb="12" eb="13">
      <t>メイ</t>
    </rPh>
    <rPh sb="16" eb="17">
      <t>トド</t>
    </rPh>
    <rPh sb="18" eb="19">
      <t>デ</t>
    </rPh>
    <rPh sb="22" eb="25">
      <t>ダイリニン</t>
    </rPh>
    <rPh sb="25" eb="26">
      <t>メイ</t>
    </rPh>
    <phoneticPr fontId="7"/>
  </si>
  <si>
    <r>
      <t>■ご注意ください■</t>
    </r>
    <r>
      <rPr>
        <b/>
        <sz val="10"/>
        <color rgb="FF000000"/>
        <rFont val="ＭＳ Ｐゴシック"/>
        <family val="3"/>
        <charset val="128"/>
        <scheme val="minor"/>
      </rPr>
      <t/>
    </r>
    <phoneticPr fontId="9"/>
  </si>
  <si>
    <t>　 当請求書にご記入いただいた皆様の個人情報は、この補助金をお支払いする目的のために使用し、他の目的には</t>
    <phoneticPr fontId="9"/>
  </si>
  <si>
    <t xml:space="preserve"> 　一切使用いたしません。</t>
    <phoneticPr fontId="9"/>
  </si>
  <si>
    <r>
      <rPr>
        <b/>
        <u/>
        <sz val="18"/>
        <rFont val="ＭＳ Ｐゴシック"/>
        <family val="3"/>
        <charset val="128"/>
        <scheme val="minor"/>
      </rPr>
      <t>領収書コピー</t>
    </r>
    <r>
      <rPr>
        <b/>
        <sz val="18"/>
        <rFont val="ＭＳ Ｐゴシック"/>
        <family val="3"/>
        <charset val="128"/>
        <scheme val="minor"/>
      </rPr>
      <t>を貼付してください。</t>
    </r>
    <rPh sb="0" eb="3">
      <t>リョウシュウショ</t>
    </rPh>
    <rPh sb="7" eb="9">
      <t>チョウフ</t>
    </rPh>
    <phoneticPr fontId="9"/>
  </si>
  <si>
    <r>
      <t>　　　　 場合がありますが、</t>
    </r>
    <r>
      <rPr>
        <u/>
        <sz val="11"/>
        <rFont val="ＭＳ Ｐゴシック"/>
        <family val="3"/>
        <charset val="128"/>
        <scheme val="minor"/>
      </rPr>
      <t>こちらに貼ってしまうとお返しすることができません。</t>
    </r>
    <rPh sb="18" eb="19">
      <t>ハ</t>
    </rPh>
    <rPh sb="26" eb="27">
      <t>カエ</t>
    </rPh>
    <phoneticPr fontId="9"/>
  </si>
  <si>
    <t>のりしろ</t>
    <phoneticPr fontId="7"/>
  </si>
  <si>
    <t>　　　　　　東振協の契約医療機関で利用券を使用して接種を受けていませんか？</t>
    <rPh sb="6" eb="9">
      <t>トウシンキョウ</t>
    </rPh>
    <rPh sb="10" eb="12">
      <t>ケイヤク</t>
    </rPh>
    <rPh sb="12" eb="14">
      <t>イリョウ</t>
    </rPh>
    <rPh sb="14" eb="16">
      <t>キカン</t>
    </rPh>
    <rPh sb="17" eb="19">
      <t>リヨウ</t>
    </rPh>
    <rPh sb="19" eb="20">
      <t>ケン</t>
    </rPh>
    <rPh sb="21" eb="23">
      <t>シヨウ</t>
    </rPh>
    <rPh sb="25" eb="27">
      <t>セッシュ</t>
    </rPh>
    <rPh sb="28" eb="29">
      <t>ウ</t>
    </rPh>
    <phoneticPr fontId="9"/>
  </si>
  <si>
    <t xml:space="preserve"> 　　　　　　　　　 </t>
    <phoneticPr fontId="9"/>
  </si>
  <si>
    <t>　お送りいただく前にご確認ください</t>
    <rPh sb="2" eb="3">
      <t>オク</t>
    </rPh>
    <rPh sb="8" eb="9">
      <t>マエ</t>
    </rPh>
    <rPh sb="11" eb="13">
      <t>カクニン</t>
    </rPh>
    <phoneticPr fontId="9"/>
  </si>
  <si>
    <r>
      <t>　　　　　　領収書に</t>
    </r>
    <r>
      <rPr>
        <b/>
        <u/>
        <sz val="11"/>
        <rFont val="ＭＳ Ｐゴシック"/>
        <family val="3"/>
        <charset val="128"/>
        <scheme val="minor"/>
      </rPr>
      <t>「インフルエンザ予防接種代」</t>
    </r>
    <r>
      <rPr>
        <b/>
        <sz val="11"/>
        <rFont val="ＭＳ Ｐゴシック"/>
        <family val="3"/>
        <charset val="128"/>
        <scheme val="minor"/>
      </rPr>
      <t>と記載されていますか？</t>
    </r>
    <rPh sb="6" eb="9">
      <t>リョウシュウショ</t>
    </rPh>
    <rPh sb="18" eb="20">
      <t>ヨボウ</t>
    </rPh>
    <rPh sb="20" eb="22">
      <t>セッシュ</t>
    </rPh>
    <rPh sb="22" eb="23">
      <t>ダイ</t>
    </rPh>
    <rPh sb="25" eb="27">
      <t>キサイ</t>
    </rPh>
    <phoneticPr fontId="9"/>
  </si>
  <si>
    <t xml:space="preserve"> 本請求に基づくインフルエンザ予防接種補助金に関する受領を下記の代理人に委任します。</t>
    <rPh sb="1" eb="2">
      <t>ホン</t>
    </rPh>
    <rPh sb="2" eb="4">
      <t>セイキュウ</t>
    </rPh>
    <rPh sb="5" eb="6">
      <t>モト</t>
    </rPh>
    <rPh sb="15" eb="17">
      <t>ヨボウ</t>
    </rPh>
    <rPh sb="17" eb="19">
      <t>セッシュ</t>
    </rPh>
    <rPh sb="19" eb="22">
      <t>ホジョキン</t>
    </rPh>
    <rPh sb="23" eb="24">
      <t>カン</t>
    </rPh>
    <rPh sb="26" eb="28">
      <t>ジュリョウ</t>
    </rPh>
    <rPh sb="29" eb="31">
      <t>カキ</t>
    </rPh>
    <rPh sb="32" eb="35">
      <t>ダイリニン</t>
    </rPh>
    <rPh sb="36" eb="38">
      <t>イニン</t>
    </rPh>
    <phoneticPr fontId="7"/>
  </si>
  <si>
    <t xml:space="preserve">銀行コ－ド </t>
    <rPh sb="0" eb="2">
      <t>ギンコウ</t>
    </rPh>
    <phoneticPr fontId="7"/>
  </si>
  <si>
    <t xml:space="preserve">店番号 </t>
    <rPh sb="0" eb="1">
      <t>テン</t>
    </rPh>
    <rPh sb="1" eb="3">
      <t>バンゴウ</t>
    </rPh>
    <phoneticPr fontId="7"/>
  </si>
  <si>
    <t xml:space="preserve"> 　　 　　　　　 重複支給が判明した場合、補助額を返還していただくこととなります。</t>
    <rPh sb="10" eb="12">
      <t>チョウフク</t>
    </rPh>
    <rPh sb="12" eb="14">
      <t>シキュウ</t>
    </rPh>
    <rPh sb="15" eb="17">
      <t>ハンメイ</t>
    </rPh>
    <rPh sb="19" eb="21">
      <t>バアイ</t>
    </rPh>
    <rPh sb="22" eb="24">
      <t>ホジョ</t>
    </rPh>
    <rPh sb="24" eb="25">
      <t>ガク</t>
    </rPh>
    <rPh sb="26" eb="28">
      <t>ヘンカン</t>
    </rPh>
    <phoneticPr fontId="9"/>
  </si>
  <si>
    <t>　　　 　　　　  記載がない場合は、医療機関で追記してもらうか、インフルエンザの予防接種であることが</t>
    <rPh sb="10" eb="12">
      <t>キサイ</t>
    </rPh>
    <rPh sb="15" eb="17">
      <t>バアイ</t>
    </rPh>
    <rPh sb="19" eb="21">
      <t>イリョウ</t>
    </rPh>
    <rPh sb="21" eb="23">
      <t>キカン</t>
    </rPh>
    <rPh sb="24" eb="26">
      <t>ツイキ</t>
    </rPh>
    <rPh sb="41" eb="43">
      <t>ヨボウ</t>
    </rPh>
    <rPh sb="43" eb="45">
      <t>セッシュ</t>
    </rPh>
    <phoneticPr fontId="9"/>
  </si>
  <si>
    <t>　　　  　　　　 わかるもの（領収明細書、接種済証、母子手帳のコピーなど）を領収書と一緒に貼り付けてください。</t>
    <rPh sb="16" eb="18">
      <t>リョウシュウ</t>
    </rPh>
    <rPh sb="18" eb="21">
      <t>メイサイショ</t>
    </rPh>
    <rPh sb="22" eb="24">
      <t>セッシュ</t>
    </rPh>
    <rPh sb="24" eb="25">
      <t>ズ</t>
    </rPh>
    <rPh sb="25" eb="26">
      <t>ショウ</t>
    </rPh>
    <rPh sb="27" eb="29">
      <t>ボシ</t>
    </rPh>
    <rPh sb="29" eb="31">
      <t>テチョウ</t>
    </rPh>
    <rPh sb="39" eb="42">
      <t>リョウシュウショ</t>
    </rPh>
    <rPh sb="43" eb="45">
      <t>イッショ</t>
    </rPh>
    <phoneticPr fontId="9"/>
  </si>
  <si>
    <r>
      <t xml:space="preserve"> ※当組合に届け出の送付先住所・宛名と</t>
    </r>
    <r>
      <rPr>
        <b/>
        <u/>
        <sz val="9"/>
        <color theme="1"/>
        <rFont val="ＭＳ Ｐゴシック"/>
        <family val="3"/>
        <charset val="128"/>
        <scheme val="minor"/>
      </rPr>
      <t>異なる場合のみ</t>
    </r>
    <r>
      <rPr>
        <sz val="9"/>
        <color theme="1"/>
        <rFont val="ＭＳ Ｐゴシック"/>
        <family val="3"/>
        <charset val="128"/>
        <scheme val="minor"/>
      </rPr>
      <t>記入</t>
    </r>
    <rPh sb="2" eb="3">
      <t>トウ</t>
    </rPh>
    <rPh sb="3" eb="5">
      <t>クミアイ</t>
    </rPh>
    <phoneticPr fontId="9"/>
  </si>
  <si>
    <t>・請求期限が近づくと申請が集中します。速やかなお支払いができるよう、月ごとや支店ごとに分けていただき、早めの請求にご協力ください。</t>
    <phoneticPr fontId="9"/>
  </si>
  <si>
    <t>③ 連名簿</t>
    <phoneticPr fontId="9"/>
  </si>
  <si>
    <r>
      <t xml:space="preserve"> 　</t>
    </r>
    <r>
      <rPr>
        <u/>
        <sz val="11"/>
        <rFont val="ＭＳ Ｐゴシック"/>
        <family val="3"/>
        <charset val="128"/>
        <scheme val="minor"/>
      </rPr>
      <t>必要になります。</t>
    </r>
    <phoneticPr fontId="9"/>
  </si>
  <si>
    <r>
      <t>※</t>
    </r>
    <r>
      <rPr>
        <u/>
        <sz val="11"/>
        <rFont val="ＭＳ Ｐゴシック"/>
        <family val="3"/>
        <charset val="128"/>
        <scheme val="minor"/>
      </rPr>
      <t>請求者（事業所名・請求者名）と口座名義が完全に一致していない場合は委任状欄の記入が</t>
    </r>
    <phoneticPr fontId="9"/>
  </si>
  <si>
    <t>・東振協の契約医療機関で利用券を使用して接種を受けた場合、当組合の補助額が</t>
    <phoneticPr fontId="9"/>
  </si>
  <si>
    <t>・医師の判断等で2回接種される場合は、1回目か2回目いずれかの接種分のみ請求</t>
    <phoneticPr fontId="9"/>
  </si>
  <si>
    <t xml:space="preserve">  することができます。合算しての請求はできません。</t>
    <phoneticPr fontId="9"/>
  </si>
  <si>
    <t>別紙 「事業所用 インフルエンザ予防接種補助金請求書の記入例」 を参照。</t>
    <phoneticPr fontId="9"/>
  </si>
  <si>
    <t>　ございますので、あらかじめご了承ください。</t>
    <phoneticPr fontId="9"/>
  </si>
  <si>
    <t>・請求期日間近は申請が集中します。速やかなお支払いができるよう、月ごとや支店ごと</t>
    <phoneticPr fontId="9"/>
  </si>
  <si>
    <t>　に分けていただき、早めの請求にご協力ください。</t>
    <phoneticPr fontId="9"/>
  </si>
  <si>
    <t>・請求期限を過ぎたものにつきましては、補助金をお支払いすることができない場合が</t>
    <phoneticPr fontId="9"/>
  </si>
  <si>
    <t>・支払った額が補助金限度額に満たない場合は実費分のみお支払いします。</t>
    <phoneticPr fontId="9"/>
  </si>
  <si>
    <r>
      <t xml:space="preserve">                                     　　  　　　　 </t>
    </r>
    <r>
      <rPr>
        <b/>
        <sz val="10"/>
        <color indexed="8"/>
        <rFont val="ＭＳ Ｐゴシック"/>
        <family val="3"/>
        <charset val="128"/>
        <scheme val="major"/>
      </rPr>
      <t>東  京  薬  業  健  康  保  険  組  合</t>
    </r>
    <r>
      <rPr>
        <sz val="8"/>
        <color indexed="8"/>
        <rFont val="ＭＳ Ｐゴシック"/>
        <family val="3"/>
        <charset val="128"/>
        <scheme val="major"/>
      </rPr>
      <t xml:space="preserve">
                                                 </t>
    </r>
    <r>
      <rPr>
        <b/>
        <sz val="18"/>
        <color indexed="8"/>
        <rFont val="HGP創英角ｺﾞｼｯｸUB"/>
        <family val="3"/>
        <charset val="128"/>
      </rPr>
      <t>インフルエンザ予防接種補助金請求書</t>
    </r>
    <r>
      <rPr>
        <b/>
        <sz val="18"/>
        <color indexed="8"/>
        <rFont val="ＭＳ Ｐゴシック"/>
        <family val="3"/>
        <charset val="128"/>
        <scheme val="major"/>
      </rPr>
      <t xml:space="preserve"> </t>
    </r>
    <rPh sb="46" eb="47">
      <t>ヒガシ</t>
    </rPh>
    <rPh sb="49" eb="50">
      <t>キョウ</t>
    </rPh>
    <rPh sb="52" eb="53">
      <t>クスリ</t>
    </rPh>
    <rPh sb="55" eb="56">
      <t>ギョウ</t>
    </rPh>
    <rPh sb="58" eb="59">
      <t>ケン</t>
    </rPh>
    <rPh sb="61" eb="62">
      <t>ヤスシ</t>
    </rPh>
    <rPh sb="64" eb="65">
      <t>タモツ</t>
    </rPh>
    <rPh sb="67" eb="68">
      <t>ケン</t>
    </rPh>
    <rPh sb="70" eb="71">
      <t>クミ</t>
    </rPh>
    <rPh sb="73" eb="74">
      <t>ゴウ</t>
    </rPh>
    <rPh sb="135" eb="136">
      <t>ホ</t>
    </rPh>
    <rPh sb="136" eb="137">
      <t>スケ</t>
    </rPh>
    <rPh sb="137" eb="138">
      <t>キン</t>
    </rPh>
    <rPh sb="138" eb="139">
      <t>ショウ</t>
    </rPh>
    <rPh sb="139" eb="140">
      <t>モトム</t>
    </rPh>
    <rPh sb="140" eb="141">
      <t>ショ</t>
    </rPh>
    <phoneticPr fontId="7"/>
  </si>
  <si>
    <t>対象接種期間</t>
    <phoneticPr fontId="7"/>
  </si>
  <si>
    <t>請求書送付先…〒　　　　東京都台東区東上野1丁目 番2号　東薬健保健康開発センター　インフルエンザ予防接種補助金　係</t>
    <rPh sb="0" eb="3">
      <t>セイキュウショ</t>
    </rPh>
    <rPh sb="3" eb="6">
      <t>ソウフサキ</t>
    </rPh>
    <rPh sb="12" eb="15">
      <t>トウキョウト</t>
    </rPh>
    <rPh sb="15" eb="18">
      <t>タイトウク</t>
    </rPh>
    <rPh sb="18" eb="21">
      <t>ヒガシウエノ</t>
    </rPh>
    <rPh sb="22" eb="24">
      <t>チョウメ</t>
    </rPh>
    <rPh sb="25" eb="26">
      <t>バン</t>
    </rPh>
    <rPh sb="27" eb="28">
      <t>ゴウ</t>
    </rPh>
    <rPh sb="29" eb="31">
      <t>トウヤク</t>
    </rPh>
    <rPh sb="31" eb="33">
      <t>ケンポ</t>
    </rPh>
    <rPh sb="33" eb="35">
      <t>ケンコウ</t>
    </rPh>
    <rPh sb="35" eb="37">
      <t>カイハツ</t>
    </rPh>
    <rPh sb="49" eb="51">
      <t>ヨボウ</t>
    </rPh>
    <rPh sb="51" eb="53">
      <t>セッシュ</t>
    </rPh>
    <rPh sb="53" eb="56">
      <t>ホジョキン</t>
    </rPh>
    <rPh sb="57" eb="58">
      <t>カカリ</t>
    </rPh>
    <phoneticPr fontId="9"/>
  </si>
  <si>
    <t>ホームページにエクセル版を掲載しておりますのでご利用ください。</t>
    <rPh sb="11" eb="12">
      <t>バン</t>
    </rPh>
    <rPh sb="13" eb="15">
      <t>ケイサイ</t>
    </rPh>
    <rPh sb="24" eb="26">
      <t>リヨウ</t>
    </rPh>
    <phoneticPr fontId="9"/>
  </si>
  <si>
    <r>
      <t>　</t>
    </r>
    <r>
      <rPr>
        <u/>
        <sz val="12"/>
        <color theme="1"/>
        <rFont val="游ゴシック"/>
        <family val="3"/>
        <charset val="128"/>
      </rPr>
      <t>「補助を利用すること」「その場合補助金の請求はできないこと」</t>
    </r>
    <r>
      <rPr>
        <sz val="12"/>
        <color theme="1"/>
        <rFont val="游ゴシック"/>
        <family val="3"/>
        <charset val="128"/>
      </rPr>
      <t>を利用した社員の方に必ず</t>
    </r>
    <rPh sb="15" eb="17">
      <t>バアイ</t>
    </rPh>
    <rPh sb="17" eb="20">
      <t>ホジョキン</t>
    </rPh>
    <rPh sb="21" eb="23">
      <t>セイキュウ</t>
    </rPh>
    <rPh sb="32" eb="34">
      <t>リヨウ</t>
    </rPh>
    <rPh sb="36" eb="38">
      <t>シャイン</t>
    </rPh>
    <rPh sb="39" eb="40">
      <t>カタ</t>
    </rPh>
    <phoneticPr fontId="12"/>
  </si>
  <si>
    <t>　すでに差し引かれているため請求できません。</t>
    <phoneticPr fontId="9"/>
  </si>
  <si>
    <t xml:space="preserve"> 　 　　　　　　 この場合、当組合の補助額がすでに差し引かれているため、補助金の請求はできません。</t>
    <rPh sb="12" eb="14">
      <t>バアイ</t>
    </rPh>
    <rPh sb="15" eb="16">
      <t>トウ</t>
    </rPh>
    <rPh sb="16" eb="18">
      <t>クミアイ</t>
    </rPh>
    <rPh sb="19" eb="21">
      <t>ホジョ</t>
    </rPh>
    <rPh sb="21" eb="22">
      <t>ガク</t>
    </rPh>
    <rPh sb="26" eb="27">
      <t>サ</t>
    </rPh>
    <rPh sb="28" eb="29">
      <t>ヒ</t>
    </rPh>
    <rPh sb="37" eb="40">
      <t>ホジョキン</t>
    </rPh>
    <rPh sb="41" eb="43">
      <t>セイキュウ</t>
    </rPh>
    <phoneticPr fontId="9"/>
  </si>
  <si>
    <t>　東振協の契約医療機関で利用券を使用してインフルエンザ予防接種を受けた方は、すでに当組合の</t>
    <rPh sb="1" eb="4">
      <t>トウシンキョウ</t>
    </rPh>
    <rPh sb="5" eb="7">
      <t>ケイヤク</t>
    </rPh>
    <rPh sb="7" eb="9">
      <t>イリョウ</t>
    </rPh>
    <rPh sb="9" eb="11">
      <t>キカン</t>
    </rPh>
    <rPh sb="12" eb="14">
      <t>リヨウ</t>
    </rPh>
    <rPh sb="14" eb="15">
      <t>ケン</t>
    </rPh>
    <rPh sb="16" eb="18">
      <t>シヨウ</t>
    </rPh>
    <rPh sb="27" eb="29">
      <t>ヨボウ</t>
    </rPh>
    <rPh sb="29" eb="31">
      <t>セッシュ</t>
    </rPh>
    <rPh sb="32" eb="33">
      <t>ウ</t>
    </rPh>
    <rPh sb="35" eb="36">
      <t>カタ</t>
    </rPh>
    <phoneticPr fontId="12"/>
  </si>
  <si>
    <t>　補助額が差し引かれているため、補助金の請求はできません。</t>
    <rPh sb="1" eb="3">
      <t>ホジョ</t>
    </rPh>
    <rPh sb="3" eb="4">
      <t>ガク</t>
    </rPh>
    <rPh sb="5" eb="6">
      <t>サ</t>
    </rPh>
    <rPh sb="7" eb="8">
      <t>ヒ</t>
    </rPh>
    <rPh sb="16" eb="19">
      <t>ホジョキン</t>
    </rPh>
    <rPh sb="20" eb="22">
      <t>セイキュウ</t>
    </rPh>
    <phoneticPr fontId="12"/>
  </si>
  <si>
    <r>
      <t xml:space="preserve">担当者名・連絡先
</t>
    </r>
    <r>
      <rPr>
        <sz val="5"/>
        <color theme="1"/>
        <rFont val="ＭＳ Ｐゴシック"/>
        <family val="3"/>
        <charset val="128"/>
        <scheme val="minor"/>
      </rPr>
      <t>日中連絡がつく電話番号を記入してください。</t>
    </r>
    <rPh sb="0" eb="3">
      <t>タントウシャ</t>
    </rPh>
    <rPh sb="3" eb="4">
      <t>メイ</t>
    </rPh>
    <rPh sb="5" eb="8">
      <t>レンラクサキ</t>
    </rPh>
    <rPh sb="9" eb="11">
      <t>ニッチュウ</t>
    </rPh>
    <rPh sb="11" eb="13">
      <t>レンラク</t>
    </rPh>
    <rPh sb="16" eb="18">
      <t>デンワ</t>
    </rPh>
    <rPh sb="18" eb="20">
      <t>バンゴウ</t>
    </rPh>
    <rPh sb="21" eb="23">
      <t>キニュウ</t>
    </rPh>
    <phoneticPr fontId="7"/>
  </si>
  <si>
    <t>〒</t>
    <phoneticPr fontId="7"/>
  </si>
  <si>
    <t>　担当者名：</t>
    <rPh sb="1" eb="4">
      <t>タントウシャ</t>
    </rPh>
    <rPh sb="4" eb="5">
      <t>メイ</t>
    </rPh>
    <phoneticPr fontId="7"/>
  </si>
  <si>
    <t>人</t>
    <rPh sb="0" eb="1">
      <t>ニン</t>
    </rPh>
    <phoneticPr fontId="9"/>
  </si>
  <si>
    <t>（宛名）</t>
    <rPh sb="1" eb="3">
      <t>アテナ</t>
    </rPh>
    <phoneticPr fontId="7"/>
  </si>
  <si>
    <r>
      <rPr>
        <sz val="9"/>
        <color theme="1"/>
        <rFont val="ＭＳ Ｐゴシック"/>
        <family val="3"/>
        <charset val="128"/>
        <scheme val="minor"/>
      </rPr>
      <t>口座名義</t>
    </r>
    <r>
      <rPr>
        <sz val="6"/>
        <color theme="1"/>
        <rFont val="ＭＳ Ｐゴシック"/>
        <family val="3"/>
        <charset val="128"/>
        <scheme val="minor"/>
      </rPr>
      <t>　</t>
    </r>
    <r>
      <rPr>
        <sz val="5"/>
        <color indexed="8"/>
        <rFont val="ＭＳ Ｐゴシック"/>
        <family val="3"/>
        <charset val="128"/>
        <scheme val="minor"/>
      </rPr>
      <t>必ず</t>
    </r>
    <r>
      <rPr>
        <u/>
        <sz val="5"/>
        <color indexed="8"/>
        <rFont val="ＭＳ Ｐゴシック"/>
        <family val="3"/>
        <charset val="128"/>
        <scheme val="minor"/>
      </rPr>
      <t>カタカナ</t>
    </r>
    <r>
      <rPr>
        <sz val="5"/>
        <color indexed="8"/>
        <rFont val="ＭＳ Ｐゴシック"/>
        <family val="3"/>
        <charset val="128"/>
        <scheme val="minor"/>
      </rPr>
      <t>で
　ご記入ください</t>
    </r>
    <rPh sb="0" eb="2">
      <t>コウザ</t>
    </rPh>
    <rPh sb="2" eb="4">
      <t>メイギ</t>
    </rPh>
    <rPh sb="5" eb="6">
      <t>カナラ</t>
    </rPh>
    <rPh sb="15" eb="17">
      <t>キニュウ</t>
    </rPh>
    <phoneticPr fontId="7"/>
  </si>
  <si>
    <t>・厚生労働省で承認されていないインフルエンザ予防ワクチンは補助の対象外です。</t>
    <rPh sb="7" eb="9">
      <t>ショウニン</t>
    </rPh>
    <phoneticPr fontId="9"/>
  </si>
  <si>
    <t>保険証記号</t>
    <rPh sb="0" eb="3">
      <t>ホケンショウ</t>
    </rPh>
    <rPh sb="3" eb="5">
      <t>キゴウ</t>
    </rPh>
    <phoneticPr fontId="9"/>
  </si>
  <si>
    <t>住所</t>
    <rPh sb="0" eb="2">
      <t>ジュウショ</t>
    </rPh>
    <phoneticPr fontId="7"/>
  </si>
  <si>
    <t>宛名</t>
    <rPh sb="0" eb="2">
      <t>アテナ</t>
    </rPh>
    <phoneticPr fontId="7"/>
  </si>
  <si>
    <t>はい</t>
    <phoneticPr fontId="9"/>
  </si>
  <si>
    <t>いいえ</t>
    <phoneticPr fontId="9"/>
  </si>
  <si>
    <t>連絡先</t>
    <phoneticPr fontId="9"/>
  </si>
  <si>
    <t>担当者名</t>
    <rPh sb="0" eb="3">
      <t>タントウシャ</t>
    </rPh>
    <rPh sb="3" eb="4">
      <t>メイ</t>
    </rPh>
    <phoneticPr fontId="7"/>
  </si>
  <si>
    <t>振込先金融機関</t>
  </si>
  <si>
    <t>コード</t>
    <phoneticPr fontId="7"/>
  </si>
  <si>
    <t>金融機関名称</t>
    <rPh sb="0" eb="2">
      <t>キンユウ</t>
    </rPh>
    <rPh sb="2" eb="4">
      <t>キカン</t>
    </rPh>
    <rPh sb="4" eb="6">
      <t>メイショウ</t>
    </rPh>
    <phoneticPr fontId="7"/>
  </si>
  <si>
    <t>店番</t>
    <rPh sb="0" eb="2">
      <t>テンバン</t>
    </rPh>
    <phoneticPr fontId="7"/>
  </si>
  <si>
    <t>支店名</t>
    <rPh sb="0" eb="3">
      <t>シテンメイ</t>
    </rPh>
    <phoneticPr fontId="7"/>
  </si>
  <si>
    <t>口座名義</t>
    <rPh sb="0" eb="2">
      <t>コウザ</t>
    </rPh>
    <rPh sb="2" eb="4">
      <t>メイギ</t>
    </rPh>
    <phoneticPr fontId="7"/>
  </si>
  <si>
    <t>110-0015</t>
    <phoneticPr fontId="7"/>
  </si>
  <si>
    <t>東京都台東区東上野1-27-2</t>
    <rPh sb="0" eb="9">
      <t>１１０－００１５</t>
    </rPh>
    <phoneticPr fontId="7"/>
  </si>
  <si>
    <t>取扱機関</t>
    <rPh sb="0" eb="2">
      <t>トリアツカイ</t>
    </rPh>
    <rPh sb="2" eb="4">
      <t>キカン</t>
    </rPh>
    <phoneticPr fontId="7"/>
  </si>
  <si>
    <t>銀行</t>
  </si>
  <si>
    <t>銀行</t>
    <phoneticPr fontId="9"/>
  </si>
  <si>
    <t>農協</t>
    <phoneticPr fontId="9"/>
  </si>
  <si>
    <t>信金</t>
    <phoneticPr fontId="9"/>
  </si>
  <si>
    <t>信組</t>
    <phoneticPr fontId="9"/>
  </si>
  <si>
    <t>種目</t>
    <rPh sb="0" eb="2">
      <t>シュモク</t>
    </rPh>
    <phoneticPr fontId="7"/>
  </si>
  <si>
    <t>普通</t>
    <rPh sb="0" eb="2">
      <t>フツウ</t>
    </rPh>
    <phoneticPr fontId="9"/>
  </si>
  <si>
    <t>当座</t>
    <rPh sb="0" eb="2">
      <t>トウザ</t>
    </rPh>
    <phoneticPr fontId="9"/>
  </si>
  <si>
    <t>本店</t>
    <rPh sb="0" eb="2">
      <t>ホンテン</t>
    </rPh>
    <phoneticPr fontId="9"/>
  </si>
  <si>
    <t>支店</t>
    <rPh sb="0" eb="2">
      <t>シテン</t>
    </rPh>
    <phoneticPr fontId="9"/>
  </si>
  <si>
    <r>
      <t xml:space="preserve">当組合に届け出の送付先住所・宛名と異なりますか？
</t>
    </r>
    <r>
      <rPr>
        <b/>
        <u/>
        <sz val="11"/>
        <color rgb="FFFF0000"/>
        <rFont val="ＭＳ Ｐゴシック"/>
        <family val="3"/>
        <charset val="128"/>
        <scheme val="minor"/>
      </rPr>
      <t>※「はい」（異なる場合のみ）、「〒、住所、宛名」をご記入ください。</t>
    </r>
    <rPh sb="31" eb="32">
      <t>コト</t>
    </rPh>
    <rPh sb="34" eb="36">
      <t>バアイ</t>
    </rPh>
    <rPh sb="43" eb="45">
      <t>ジュウショ</t>
    </rPh>
    <rPh sb="46" eb="48">
      <t>アテナ</t>
    </rPh>
    <rPh sb="51" eb="53">
      <t>キニュウ</t>
    </rPh>
    <phoneticPr fontId="7"/>
  </si>
  <si>
    <t>通番</t>
    <rPh sb="0" eb="2">
      <t>ツウバン</t>
    </rPh>
    <phoneticPr fontId="9"/>
  </si>
  <si>
    <t>種別</t>
    <rPh sb="0" eb="2">
      <t>シュベツ</t>
    </rPh>
    <phoneticPr fontId="7"/>
  </si>
  <si>
    <t>(本人・家族)</t>
    <rPh sb="1" eb="3">
      <t>ホンニン</t>
    </rPh>
    <rPh sb="4" eb="6">
      <t>カゾク</t>
    </rPh>
    <phoneticPr fontId="12"/>
  </si>
  <si>
    <t>(男・女)</t>
    <rPh sb="1" eb="2">
      <t>オトコ</t>
    </rPh>
    <rPh sb="3" eb="4">
      <t>オンナ</t>
    </rPh>
    <phoneticPr fontId="12"/>
  </si>
  <si>
    <t>人</t>
    <rPh sb="0" eb="1">
      <t>ニン</t>
    </rPh>
    <phoneticPr fontId="12"/>
  </si>
  <si>
    <t>接種日当日に当組合の資格があるかご確認ください。</t>
    <phoneticPr fontId="12"/>
  </si>
  <si>
    <t>東京薬業健康保険組合</t>
    <rPh sb="0" eb="10">
      <t>トウキョウヤクギョウケンコウホケンクミアイ</t>
    </rPh>
    <phoneticPr fontId="7"/>
  </si>
  <si>
    <t xml:space="preserve">事業所名称
</t>
    <rPh sb="0" eb="3">
      <t>ジギョウショ</t>
    </rPh>
    <rPh sb="3" eb="5">
      <t>メイショウ</t>
    </rPh>
    <phoneticPr fontId="7"/>
  </si>
  <si>
    <r>
      <t xml:space="preserve">請 求 者 名
</t>
    </r>
    <r>
      <rPr>
        <sz val="8"/>
        <color theme="1"/>
        <rFont val="ＭＳ Ｐゴシック"/>
        <family val="3"/>
        <charset val="128"/>
        <scheme val="minor"/>
      </rPr>
      <t xml:space="preserve">
（事業主名または届け出ている代理人名）</t>
    </r>
    <rPh sb="0" eb="1">
      <t>ショウ</t>
    </rPh>
    <rPh sb="2" eb="3">
      <t>モトム</t>
    </rPh>
    <rPh sb="4" eb="5">
      <t>シャ</t>
    </rPh>
    <rPh sb="6" eb="7">
      <t>メイ</t>
    </rPh>
    <rPh sb="10" eb="13">
      <t>ジギョウヌシ</t>
    </rPh>
    <rPh sb="13" eb="14">
      <t>メイ</t>
    </rPh>
    <rPh sb="17" eb="18">
      <t>トド</t>
    </rPh>
    <rPh sb="19" eb="20">
      <t>デ</t>
    </rPh>
    <rPh sb="23" eb="26">
      <t>ダイリニン</t>
    </rPh>
    <rPh sb="26" eb="27">
      <t>メイ</t>
    </rPh>
    <phoneticPr fontId="7"/>
  </si>
  <si>
    <t>トウキョウヤクギョウ　ケンコウホケンクミアイ</t>
    <phoneticPr fontId="7"/>
  </si>
  <si>
    <t>チェック</t>
    <phoneticPr fontId="9"/>
  </si>
  <si>
    <t>はい</t>
  </si>
  <si>
    <t>委任状</t>
    <rPh sb="0" eb="3">
      <t>イニンジョウ</t>
    </rPh>
    <phoneticPr fontId="7"/>
  </si>
  <si>
    <t>事業所名</t>
    <rPh sb="0" eb="3">
      <t>ジギョウショ</t>
    </rPh>
    <rPh sb="3" eb="4">
      <t>メイ</t>
    </rPh>
    <phoneticPr fontId="7"/>
  </si>
  <si>
    <t>請求者氏名</t>
    <rPh sb="0" eb="3">
      <t>セイキュウシャ</t>
    </rPh>
    <rPh sb="3" eb="5">
      <t>シメイ</t>
    </rPh>
    <phoneticPr fontId="7"/>
  </si>
  <si>
    <t>代理人</t>
    <rPh sb="0" eb="3">
      <t>ダイリニン</t>
    </rPh>
    <phoneticPr fontId="7"/>
  </si>
  <si>
    <t>請求人</t>
    <rPh sb="0" eb="2">
      <t>セイキュウ</t>
    </rPh>
    <rPh sb="2" eb="3">
      <t>ニン</t>
    </rPh>
    <phoneticPr fontId="7"/>
  </si>
  <si>
    <t>連絡先
(日中連絡がつく電話番号を記入してください。)</t>
    <phoneticPr fontId="7"/>
  </si>
  <si>
    <r>
      <t xml:space="preserve">口座名義が事業所名と違う場合に入力
</t>
    </r>
    <r>
      <rPr>
        <sz val="11"/>
        <color theme="1"/>
        <rFont val="ＭＳ Ｐゴシック"/>
        <family val="3"/>
        <charset val="128"/>
        <scheme val="minor"/>
      </rPr>
      <t>　請求書印刷後に押印が必要です。</t>
    </r>
    <rPh sb="0" eb="2">
      <t>コウザ</t>
    </rPh>
    <rPh sb="2" eb="4">
      <t>メイギ</t>
    </rPh>
    <rPh sb="5" eb="8">
      <t>ジギョウショ</t>
    </rPh>
    <rPh sb="8" eb="9">
      <t>メイ</t>
    </rPh>
    <rPh sb="10" eb="11">
      <t>チガ</t>
    </rPh>
    <rPh sb="12" eb="14">
      <t>バアイ</t>
    </rPh>
    <rPh sb="15" eb="17">
      <t>ニュウリョク</t>
    </rPh>
    <rPh sb="19" eb="22">
      <t>セイキュウショ</t>
    </rPh>
    <rPh sb="22" eb="24">
      <t>インサツ</t>
    </rPh>
    <rPh sb="24" eb="25">
      <t>ゴ</t>
    </rPh>
    <rPh sb="26" eb="28">
      <t>オウイン</t>
    </rPh>
    <rPh sb="29" eb="31">
      <t>ヒツヨウ</t>
    </rPh>
    <phoneticPr fontId="7"/>
  </si>
  <si>
    <t>例</t>
    <rPh sb="0" eb="1">
      <t>レイ</t>
    </rPh>
    <phoneticPr fontId="7"/>
  </si>
  <si>
    <t>薬業　太郎</t>
    <rPh sb="0" eb="2">
      <t>ヤクギョウ</t>
    </rPh>
    <rPh sb="3" eb="5">
      <t>タロウ</t>
    </rPh>
    <phoneticPr fontId="7"/>
  </si>
  <si>
    <t>入力行</t>
    <rPh sb="0" eb="2">
      <t>ニュウリョク</t>
    </rPh>
    <rPh sb="2" eb="3">
      <t>ギョウ</t>
    </rPh>
    <phoneticPr fontId="7"/>
  </si>
  <si>
    <t>0123</t>
    <phoneticPr fontId="7"/>
  </si>
  <si>
    <t>薬業</t>
    <rPh sb="0" eb="2">
      <t>ヤクギョウ</t>
    </rPh>
    <phoneticPr fontId="7"/>
  </si>
  <si>
    <t>123</t>
    <phoneticPr fontId="7"/>
  </si>
  <si>
    <t>センター</t>
    <phoneticPr fontId="7"/>
  </si>
  <si>
    <t>0123456</t>
    <phoneticPr fontId="7"/>
  </si>
  <si>
    <t>◎請求期限：令和7年3月10日（月）必着　</t>
    <rPh sb="16" eb="17">
      <t>ゲツ</t>
    </rPh>
    <phoneticPr fontId="9"/>
  </si>
  <si>
    <t>対象接種期間：令和6年9月1日（日）～令和7年2月28日（金）</t>
    <rPh sb="16" eb="17">
      <t>ニチ</t>
    </rPh>
    <rPh sb="29" eb="30">
      <t>キン</t>
    </rPh>
    <phoneticPr fontId="9"/>
  </si>
  <si>
    <r>
      <t>・</t>
    </r>
    <r>
      <rPr>
        <b/>
        <sz val="7.5"/>
        <color rgb="FF000000"/>
        <rFont val="ＭＳ Ｐゴシック"/>
        <family val="3"/>
        <charset val="128"/>
        <scheme val="minor"/>
      </rPr>
      <t>東振協の契約医療機関で利用券を使用して接種を受けた場合、当組合の補助額がすでに差し引かれているため、補助金</t>
    </r>
    <rPh sb="29" eb="30">
      <t>トウ</t>
    </rPh>
    <rPh sb="30" eb="32">
      <t>クミアイ</t>
    </rPh>
    <rPh sb="33" eb="35">
      <t>ホジョ</t>
    </rPh>
    <rPh sb="35" eb="36">
      <t>ガク</t>
    </rPh>
    <rPh sb="40" eb="41">
      <t>サ</t>
    </rPh>
    <rPh sb="42" eb="43">
      <t>ヒ</t>
    </rPh>
    <rPh sb="51" eb="54">
      <t>ホジョキン</t>
    </rPh>
    <phoneticPr fontId="9"/>
  </si>
  <si>
    <r>
      <rPr>
        <b/>
        <sz val="7.5"/>
        <rFont val="ＭＳ Ｐゴシック"/>
        <family val="3"/>
        <charset val="128"/>
        <scheme val="minor"/>
      </rPr>
      <t>　を請求することはできません。</t>
    </r>
    <r>
      <rPr>
        <b/>
        <sz val="7.5"/>
        <color rgb="FF000000"/>
        <rFont val="ＭＳ Ｐゴシック"/>
        <family val="3"/>
        <charset val="128"/>
        <scheme val="minor"/>
      </rPr>
      <t>重複支給が判明した場合、補助額を返還していただくこととなります。</t>
    </r>
    <rPh sb="15" eb="17">
      <t>チョウフク</t>
    </rPh>
    <rPh sb="17" eb="19">
      <t>シキュウ</t>
    </rPh>
    <rPh sb="20" eb="22">
      <t>ハンメイ</t>
    </rPh>
    <rPh sb="24" eb="26">
      <t>バアイ</t>
    </rPh>
    <rPh sb="27" eb="29">
      <t>ホジョ</t>
    </rPh>
    <rPh sb="29" eb="30">
      <t>ガク</t>
    </rPh>
    <rPh sb="31" eb="33">
      <t>ヘンカン</t>
    </rPh>
    <phoneticPr fontId="9"/>
  </si>
  <si>
    <t>・事業所記号が異なる接種者がいる場合は、記号ごとに請求書を分けてください。混在した請求書・連名簿は返戻させていただくことがあります。</t>
    <rPh sb="1" eb="4">
      <t>ジギョウショ</t>
    </rPh>
    <phoneticPr fontId="9"/>
  </si>
  <si>
    <r>
      <t>　</t>
    </r>
    <r>
      <rPr>
        <b/>
        <u/>
        <sz val="7.5"/>
        <color rgb="FF000000"/>
        <rFont val="ＭＳ Ｐゴシック"/>
        <family val="3"/>
        <charset val="128"/>
        <scheme val="minor"/>
      </rPr>
      <t>領収書の原本は返却できません</t>
    </r>
    <r>
      <rPr>
        <sz val="7.5"/>
        <color rgb="FF000000"/>
        <rFont val="ＭＳ Ｐゴシック"/>
        <family val="3"/>
        <charset val="128"/>
        <scheme val="minor"/>
      </rPr>
      <t>ので、ご請求の際はご確認のうえご提出ください。</t>
    </r>
    <phoneticPr fontId="9"/>
  </si>
  <si>
    <t>●すべての項目について必ずご記入ください</t>
    <phoneticPr fontId="12"/>
  </si>
  <si>
    <t>※事業所記号が異なる接種者がいる場合は、記号ごとに請求書を分けてください</t>
    <rPh sb="1" eb="4">
      <t>ジギョウショ</t>
    </rPh>
    <phoneticPr fontId="9"/>
  </si>
  <si>
    <r>
      <t>※領収書の</t>
    </r>
    <r>
      <rPr>
        <b/>
        <sz val="11"/>
        <rFont val="ＭＳ Ｐゴシック"/>
        <family val="3"/>
        <charset val="128"/>
        <scheme val="minor"/>
      </rPr>
      <t>貼付順</t>
    </r>
    <r>
      <rPr>
        <sz val="11"/>
        <rFont val="ＭＳ Ｐゴシック"/>
        <family val="3"/>
        <charset val="128"/>
        <scheme val="minor"/>
      </rPr>
      <t>に連名簿を作成し、領収書には連名簿の「ページ数」－「通番」をご記入いただくようご協力をお願いします</t>
    </r>
    <rPh sb="7" eb="8">
      <t>ジュン</t>
    </rPh>
    <rPh sb="9" eb="11">
      <t>レンメイ</t>
    </rPh>
    <rPh sb="11" eb="12">
      <t>ボ</t>
    </rPh>
    <rPh sb="13" eb="15">
      <t>サクセイ</t>
    </rPh>
    <rPh sb="17" eb="20">
      <t>リョウシュウショ</t>
    </rPh>
    <rPh sb="22" eb="24">
      <t>レンメイ</t>
    </rPh>
    <rPh sb="24" eb="25">
      <t>ボ</t>
    </rPh>
    <rPh sb="30" eb="31">
      <t>スウ</t>
    </rPh>
    <rPh sb="34" eb="36">
      <t>ツウバン</t>
    </rPh>
    <rPh sb="39" eb="41">
      <t>キニュウ</t>
    </rPh>
    <rPh sb="48" eb="50">
      <t>キョウリョク</t>
    </rPh>
    <rPh sb="52" eb="53">
      <t>ネガ</t>
    </rPh>
    <phoneticPr fontId="7"/>
  </si>
  <si>
    <t>令和6年9月1日（日）～　令和7年2月28日（金）</t>
    <rPh sb="9" eb="10">
      <t>ニチ</t>
    </rPh>
    <rPh sb="23" eb="24">
      <t>キン</t>
    </rPh>
    <phoneticPr fontId="9"/>
  </si>
  <si>
    <t>・当組合の加入者であっても異なる事業所記号の方や、任意継続・特例退職保険の資格を</t>
    <rPh sb="1" eb="2">
      <t>トウ</t>
    </rPh>
    <rPh sb="2" eb="4">
      <t>クミアイ</t>
    </rPh>
    <rPh sb="5" eb="8">
      <t>カニュウシャ</t>
    </rPh>
    <rPh sb="13" eb="14">
      <t>コト</t>
    </rPh>
    <rPh sb="16" eb="19">
      <t>ジギョウショ</t>
    </rPh>
    <rPh sb="19" eb="21">
      <t>キゴウ</t>
    </rPh>
    <rPh sb="22" eb="23">
      <t>カタ</t>
    </rPh>
    <rPh sb="25" eb="27">
      <t>ニンイ</t>
    </rPh>
    <rPh sb="27" eb="29">
      <t>ケイゾク</t>
    </rPh>
    <rPh sb="30" eb="32">
      <t>トクレイ</t>
    </rPh>
    <rPh sb="32" eb="34">
      <t>タイショク</t>
    </rPh>
    <rPh sb="34" eb="36">
      <t>ホケン</t>
    </rPh>
    <rPh sb="37" eb="39">
      <t>シカク</t>
    </rPh>
    <phoneticPr fontId="9"/>
  </si>
  <si>
    <t xml:space="preserve">  お持ちの方は、請求書を分けていただく必要があります。</t>
    <rPh sb="9" eb="12">
      <t>セイキュウショ</t>
    </rPh>
    <rPh sb="13" eb="14">
      <t>ワ</t>
    </rPh>
    <rPh sb="20" eb="22">
      <t>ヒツヨウ</t>
    </rPh>
    <phoneticPr fontId="9"/>
  </si>
  <si>
    <t>・厚生労働省で承認されていないインフルエンザ予防ワクチンは補助の対象外 です。</t>
    <rPh sb="1" eb="3">
      <t>コウセイ</t>
    </rPh>
    <rPh sb="3" eb="6">
      <t>ロウドウショウ</t>
    </rPh>
    <rPh sb="7" eb="9">
      <t>ショウニン</t>
    </rPh>
    <rPh sb="22" eb="24">
      <t>ヨボウ</t>
    </rPh>
    <phoneticPr fontId="9"/>
  </si>
  <si>
    <t>・ 他の制度（自治体等）の補助を受けた方は、補助後の実費払額が対象となります。</t>
    <rPh sb="7" eb="10">
      <t>ジチタイ</t>
    </rPh>
    <rPh sb="19" eb="20">
      <t>カタ</t>
    </rPh>
    <rPh sb="22" eb="24">
      <t>ホジョ</t>
    </rPh>
    <rPh sb="24" eb="25">
      <t>ゴ</t>
    </rPh>
    <rPh sb="26" eb="30">
      <t>ジッピハライガク</t>
    </rPh>
    <rPh sb="31" eb="33">
      <t>タイショウ</t>
    </rPh>
    <phoneticPr fontId="9"/>
  </si>
  <si>
    <t>次の①～③を揃えて請求先に郵送にてご提出ください。</t>
    <phoneticPr fontId="9"/>
  </si>
  <si>
    <t>事業所記号が異なる接種者を請求する場合は、記号ごとに請求書一式作成してください。</t>
    <rPh sb="0" eb="3">
      <t>ジギョウショ</t>
    </rPh>
    <rPh sb="13" eb="15">
      <t>セイキュウ</t>
    </rPh>
    <rPh sb="29" eb="31">
      <t>イッシキ</t>
    </rPh>
    <rPh sb="31" eb="33">
      <t>サクセイ</t>
    </rPh>
    <phoneticPr fontId="9"/>
  </si>
  <si>
    <t>※接種者氏名・接種日・費用・医療機関名・領収印が鮮明に確認できる領収書を添付してください。</t>
    <rPh sb="1" eb="4">
      <t>セッシュシャ</t>
    </rPh>
    <rPh sb="4" eb="5">
      <t>シ</t>
    </rPh>
    <rPh sb="5" eb="6">
      <t>メイ</t>
    </rPh>
    <rPh sb="7" eb="9">
      <t>セッシュ</t>
    </rPh>
    <rPh sb="9" eb="10">
      <t>ビ</t>
    </rPh>
    <rPh sb="11" eb="13">
      <t>ヒヨウ</t>
    </rPh>
    <rPh sb="14" eb="16">
      <t>イリョウ</t>
    </rPh>
    <rPh sb="16" eb="18">
      <t>キカン</t>
    </rPh>
    <rPh sb="18" eb="19">
      <t>メイ</t>
    </rPh>
    <rPh sb="20" eb="22">
      <t>リョウシュウ</t>
    </rPh>
    <rPh sb="22" eb="23">
      <t>イン</t>
    </rPh>
    <rPh sb="24" eb="26">
      <t>センメイ</t>
    </rPh>
    <rPh sb="27" eb="29">
      <t>カクニン</t>
    </rPh>
    <rPh sb="32" eb="35">
      <t>リョウシュウショ</t>
    </rPh>
    <rPh sb="36" eb="38">
      <t>テンプ</t>
    </rPh>
    <phoneticPr fontId="9"/>
  </si>
  <si>
    <t>※所定の貼付用紙に貼付してください。接種済証では代用できません。</t>
    <phoneticPr fontId="9"/>
  </si>
  <si>
    <t>※領収書の貼付順に連名簿を作成し、領収書には連名簿の「ページ数」－「通番」をご記入ください。</t>
    <phoneticPr fontId="9"/>
  </si>
  <si>
    <t>東薬健保健康開発センター   インフルエンザ予防接種補助金   係</t>
    <rPh sb="22" eb="24">
      <t>ヨボウ</t>
    </rPh>
    <rPh sb="24" eb="26">
      <t>セッシュ</t>
    </rPh>
    <phoneticPr fontId="9"/>
  </si>
  <si>
    <t>令和7年3月10日（月）　必着　</t>
    <rPh sb="10" eb="11">
      <t>ゲツ</t>
    </rPh>
    <phoneticPr fontId="9"/>
  </si>
  <si>
    <r>
      <t>　　　　　　領収書の</t>
    </r>
    <r>
      <rPr>
        <b/>
        <u/>
        <sz val="11"/>
        <rFont val="ＭＳ Ｐゴシック"/>
        <family val="3"/>
        <charset val="128"/>
        <scheme val="minor"/>
      </rPr>
      <t>接種者氏名・接種日・費用・医療機関名・領収印</t>
    </r>
    <r>
      <rPr>
        <b/>
        <sz val="11"/>
        <rFont val="ＭＳ Ｐゴシック"/>
        <family val="3"/>
        <charset val="128"/>
        <scheme val="minor"/>
      </rPr>
      <t>は鮮明ですか？</t>
    </r>
    <rPh sb="6" eb="9">
      <t>リョウシュウショ</t>
    </rPh>
    <rPh sb="10" eb="13">
      <t>セッシュシャ</t>
    </rPh>
    <rPh sb="13" eb="15">
      <t>シメイ</t>
    </rPh>
    <rPh sb="16" eb="18">
      <t>セッシュ</t>
    </rPh>
    <rPh sb="18" eb="19">
      <t>ビ</t>
    </rPh>
    <rPh sb="20" eb="22">
      <t>ヒヨウ</t>
    </rPh>
    <rPh sb="23" eb="28">
      <t>イリョウキカンメイ</t>
    </rPh>
    <rPh sb="29" eb="31">
      <t>リョウシュウ</t>
    </rPh>
    <rPh sb="31" eb="32">
      <t>イン</t>
    </rPh>
    <rPh sb="33" eb="35">
      <t>センメイ</t>
    </rPh>
    <phoneticPr fontId="9"/>
  </si>
  <si>
    <t>※今年度分から連名簿の入力用シートを作成しました。</t>
    <rPh sb="1" eb="4">
      <t>コンネンド</t>
    </rPh>
    <rPh sb="4" eb="5">
      <t>ブン</t>
    </rPh>
    <rPh sb="7" eb="8">
      <t>レン</t>
    </rPh>
    <rPh sb="8" eb="10">
      <t>メイボ</t>
    </rPh>
    <rPh sb="11" eb="13">
      <t>ニュウリョク</t>
    </rPh>
    <rPh sb="13" eb="14">
      <t>ヨウ</t>
    </rPh>
    <rPh sb="18" eb="20">
      <t>サクセイ</t>
    </rPh>
    <phoneticPr fontId="12"/>
  </si>
  <si>
    <t>　ご利用方法は入力①シートをご覧ください。</t>
    <phoneticPr fontId="9"/>
  </si>
  <si>
    <t>口座番号（7桁）</t>
    <rPh sb="0" eb="2">
      <t>コウザ</t>
    </rPh>
    <rPh sb="2" eb="4">
      <t>バンゴウ</t>
    </rPh>
    <rPh sb="6" eb="7">
      <t>ケタ</t>
    </rPh>
    <phoneticPr fontId="7"/>
  </si>
  <si>
    <t>部署名
氏名</t>
    <rPh sb="0" eb="2">
      <t>ブショ</t>
    </rPh>
    <rPh sb="2" eb="3">
      <t>メイ</t>
    </rPh>
    <rPh sb="4" eb="6">
      <t>シメイ</t>
    </rPh>
    <phoneticPr fontId="7"/>
  </si>
  <si>
    <t>種別
（本人・家族）</t>
    <rPh sb="0" eb="2">
      <t>シュベツ</t>
    </rPh>
    <rPh sb="4" eb="6">
      <t>ホンニン</t>
    </rPh>
    <rPh sb="7" eb="9">
      <t>カゾク</t>
    </rPh>
    <phoneticPr fontId="7"/>
  </si>
  <si>
    <t>性別
（男・女）</t>
    <rPh sb="0" eb="2">
      <t>セイベツ</t>
    </rPh>
    <rPh sb="4" eb="5">
      <t>オトコ</t>
    </rPh>
    <rPh sb="6" eb="7">
      <t>オンナ</t>
    </rPh>
    <phoneticPr fontId="7"/>
  </si>
  <si>
    <t>生　年　月　日</t>
    <rPh sb="0" eb="1">
      <t>ショウ</t>
    </rPh>
    <rPh sb="2" eb="3">
      <t>トシ</t>
    </rPh>
    <rPh sb="4" eb="5">
      <t>ツキ</t>
    </rPh>
    <rPh sb="6" eb="7">
      <t>ヒ</t>
    </rPh>
    <phoneticPr fontId="7"/>
  </si>
  <si>
    <t>支払った費用</t>
    <rPh sb="0" eb="2">
      <t>シハラ</t>
    </rPh>
    <rPh sb="4" eb="6">
      <t>ヒヨウ</t>
    </rPh>
    <phoneticPr fontId="7"/>
  </si>
  <si>
    <t>保険証
番号</t>
    <rPh sb="0" eb="1">
      <t>タモツ</t>
    </rPh>
    <rPh sb="1" eb="2">
      <t>ケン</t>
    </rPh>
    <rPh sb="2" eb="3">
      <t>ショウ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</si>
</sst>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 &quot;人&quot;"/>
    <numFmt numFmtId="177" formatCode="[$-411]ggge&quot;年&quot;m&quot;月&quot;d&quot;日&quot;;@"/>
    <numFmt numFmtId="178" formatCode="#,###\ &quot;円&quot;"/>
    <numFmt numFmtId="179" formatCode="#"/>
    <numFmt numFmtId="180" formatCode="0000"/>
    <numFmt numFmtId="181" formatCode="#,###\ "/>
    <numFmt numFmtId="182" formatCode="0000000"/>
    <numFmt numFmtId="183" formatCode="000"/>
    <numFmt numFmtId="184" formatCode="00000000000"/>
    <numFmt numFmtId="185" formatCode="[&lt;=999]000;[&lt;=9999]000\-00;000\-0000"/>
  </numFmts>
  <fonts count="10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scheme val="minor"/>
    </font>
    <font>
      <sz val="11"/>
      <color theme="1"/>
      <name val="ＭＳ Ｐゴシック"/>
      <family val="3"/>
      <charset val="128"/>
      <scheme val="minor"/>
    </font>
    <font>
      <sz val="14"/>
      <color indexed="8"/>
      <name val="HG丸ｺﾞｼｯｸM-PRO"/>
      <family val="3"/>
      <charset val="128"/>
    </font>
    <font>
      <sz val="6"/>
      <name val="ＭＳ Ｐゴシック"/>
      <family val="2"/>
      <charset val="128"/>
      <scheme val="minor"/>
    </font>
    <font>
      <sz val="11"/>
      <name val="HG丸ｺﾞｼｯｸM-PRO"/>
      <family val="3"/>
      <charset val="128"/>
    </font>
    <font>
      <sz val="8"/>
      <name val="HG丸ｺﾞｼｯｸM-PRO"/>
      <family val="3"/>
      <charset val="128"/>
    </font>
    <font>
      <sz val="11"/>
      <color theme="1"/>
      <name val="游ゴシック"/>
      <family val="3"/>
      <charset val="128"/>
    </font>
    <font>
      <sz val="18"/>
      <color theme="1"/>
      <name val="游ゴシック"/>
      <family val="3"/>
      <charset val="128"/>
    </font>
    <font>
      <sz val="12"/>
      <color theme="1"/>
      <name val="游ゴシック"/>
      <family val="3"/>
      <charset val="128"/>
    </font>
    <font>
      <sz val="14"/>
      <color theme="1"/>
      <name val="游ゴシック"/>
      <family val="3"/>
      <charset val="128"/>
    </font>
    <font>
      <b/>
      <sz val="12"/>
      <color theme="1"/>
      <name val="游ゴシック"/>
      <family val="3"/>
      <charset val="128"/>
    </font>
    <font>
      <b/>
      <sz val="11"/>
      <color theme="1"/>
      <name val="游ゴシック"/>
      <family val="3"/>
      <charset val="128"/>
    </font>
    <font>
      <b/>
      <sz val="14"/>
      <color rgb="FFC00000"/>
      <name val="游ゴシック"/>
      <family val="3"/>
      <charset val="128"/>
    </font>
    <font>
      <b/>
      <sz val="12"/>
      <color rgb="FF000000"/>
      <name val="ＭＳ Ｐゴシック"/>
      <family val="3"/>
      <charset val="128"/>
      <scheme val="minor"/>
    </font>
    <font>
      <b/>
      <sz val="10"/>
      <color rgb="FF000000"/>
      <name val="ＭＳ Ｐゴシック"/>
      <family val="3"/>
      <charset val="128"/>
      <scheme val="minor"/>
    </font>
    <font>
      <u/>
      <sz val="12"/>
      <color theme="1"/>
      <name val="游ゴシック"/>
      <family val="3"/>
      <charset val="128"/>
    </font>
    <font>
      <sz val="11"/>
      <color indexed="8"/>
      <name val="ＭＳ Ｐゴシック"/>
      <family val="3"/>
      <charset val="128"/>
      <scheme val="minor"/>
    </font>
    <font>
      <sz val="8"/>
      <color theme="1"/>
      <name val="ＭＳ Ｐゴシック"/>
      <family val="3"/>
      <charset val="128"/>
      <scheme val="minor"/>
    </font>
    <font>
      <sz val="5"/>
      <color indexed="8"/>
      <name val="ＭＳ Ｐゴシック"/>
      <family val="3"/>
      <charset val="128"/>
      <scheme val="minor"/>
    </font>
    <font>
      <sz val="9"/>
      <color theme="1"/>
      <name val="ＭＳ Ｐゴシック"/>
      <family val="3"/>
      <charset val="128"/>
      <scheme val="minor"/>
    </font>
    <font>
      <b/>
      <u/>
      <sz val="9"/>
      <color theme="1"/>
      <name val="ＭＳ Ｐゴシック"/>
      <family val="3"/>
      <charset val="128"/>
      <scheme val="minor"/>
    </font>
    <font>
      <b/>
      <sz val="14"/>
      <color theme="1"/>
      <name val="ＭＳ Ｐゴシック"/>
      <family val="3"/>
      <charset val="128"/>
      <scheme val="minor"/>
    </font>
    <font>
      <sz val="7"/>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6"/>
      <color theme="1"/>
      <name val="ＭＳ Ｐゴシック"/>
      <family val="3"/>
      <charset val="128"/>
      <scheme val="minor"/>
    </font>
    <font>
      <u/>
      <sz val="5"/>
      <color indexed="8"/>
      <name val="ＭＳ Ｐゴシック"/>
      <family val="3"/>
      <charset val="128"/>
      <scheme val="minor"/>
    </font>
    <font>
      <u/>
      <sz val="9"/>
      <color theme="1"/>
      <name val="ＭＳ Ｐゴシック"/>
      <family val="3"/>
      <charset val="128"/>
      <scheme val="minor"/>
    </font>
    <font>
      <sz val="11"/>
      <name val="ＭＳ Ｐゴシック"/>
      <family val="3"/>
      <charset val="128"/>
      <scheme val="minor"/>
    </font>
    <font>
      <b/>
      <sz val="20"/>
      <name val="ＭＳ Ｐゴシック"/>
      <family val="3"/>
      <charset val="128"/>
      <scheme val="minor"/>
    </font>
    <font>
      <sz val="8"/>
      <color rgb="FF000000"/>
      <name val="ＭＳ Ｐゴシック"/>
      <family val="3"/>
      <charset val="128"/>
      <scheme val="minor"/>
    </font>
    <font>
      <sz val="8"/>
      <color theme="0" tint="-0.34998626667073579"/>
      <name val="ＭＳ Ｐゴシック"/>
      <family val="3"/>
      <charset val="128"/>
      <scheme val="minor"/>
    </font>
    <font>
      <sz val="11"/>
      <color indexed="8"/>
      <name val="ＭＳ Ｐゴシック"/>
      <family val="3"/>
      <charset val="128"/>
      <scheme val="major"/>
    </font>
    <font>
      <b/>
      <sz val="10"/>
      <color indexed="8"/>
      <name val="ＭＳ Ｐゴシック"/>
      <family val="3"/>
      <charset val="128"/>
      <scheme val="major"/>
    </font>
    <font>
      <sz val="8"/>
      <color indexed="8"/>
      <name val="ＭＳ Ｐゴシック"/>
      <family val="3"/>
      <charset val="128"/>
      <scheme val="major"/>
    </font>
    <font>
      <b/>
      <sz val="18"/>
      <color indexed="8"/>
      <name val="ＭＳ Ｐゴシック"/>
      <family val="3"/>
      <charset val="128"/>
      <scheme val="major"/>
    </font>
    <font>
      <b/>
      <sz val="22"/>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u/>
      <sz val="11"/>
      <color theme="1"/>
      <name val="ＭＳ Ｐゴシック"/>
      <family val="3"/>
      <charset val="128"/>
      <scheme val="minor"/>
    </font>
    <font>
      <u/>
      <sz val="11"/>
      <name val="ＭＳ Ｐゴシック"/>
      <family val="3"/>
      <charset val="128"/>
      <scheme val="minor"/>
    </font>
    <font>
      <sz val="10"/>
      <color rgb="FFC00000"/>
      <name val="ＭＳ Ｐゴシック"/>
      <family val="3"/>
      <charset val="128"/>
      <scheme val="minor"/>
    </font>
    <font>
      <b/>
      <sz val="13"/>
      <color theme="1"/>
      <name val="ＭＳ Ｐゴシック"/>
      <family val="3"/>
      <charset val="128"/>
      <scheme val="minor"/>
    </font>
    <font>
      <b/>
      <u/>
      <sz val="13"/>
      <color theme="1"/>
      <name val="ＭＳ Ｐゴシック"/>
      <family val="3"/>
      <charset val="128"/>
      <scheme val="minor"/>
    </font>
    <font>
      <sz val="8"/>
      <name val="ＭＳ Ｐゴシック"/>
      <family val="3"/>
      <charset val="128"/>
      <scheme val="minor"/>
    </font>
    <font>
      <b/>
      <sz val="11"/>
      <name val="ＭＳ Ｐゴシック"/>
      <family val="3"/>
      <charset val="128"/>
      <scheme val="minor"/>
    </font>
    <font>
      <b/>
      <u/>
      <sz val="11"/>
      <name val="ＭＳ Ｐゴシック"/>
      <family val="3"/>
      <charset val="128"/>
      <scheme val="minor"/>
    </font>
    <font>
      <sz val="9"/>
      <name val="ＭＳ Ｐゴシック"/>
      <family val="3"/>
      <charset val="128"/>
      <scheme val="minor"/>
    </font>
    <font>
      <sz val="12"/>
      <name val="ＭＳ Ｐゴシック"/>
      <family val="3"/>
      <charset val="128"/>
      <scheme val="minor"/>
    </font>
    <font>
      <sz val="24"/>
      <name val="ＭＳ Ｐゴシック"/>
      <family val="3"/>
      <charset val="128"/>
      <scheme val="minor"/>
    </font>
    <font>
      <sz val="18"/>
      <name val="ＭＳ Ｐゴシック"/>
      <family val="3"/>
      <charset val="128"/>
      <scheme val="minor"/>
    </font>
    <font>
      <b/>
      <sz val="18"/>
      <name val="ＭＳ Ｐゴシック"/>
      <family val="3"/>
      <charset val="128"/>
      <scheme val="minor"/>
    </font>
    <font>
      <b/>
      <u/>
      <sz val="18"/>
      <name val="ＭＳ Ｐゴシック"/>
      <family val="3"/>
      <charset val="128"/>
      <scheme val="minor"/>
    </font>
    <font>
      <sz val="14"/>
      <name val="ＭＳ Ｐゴシック"/>
      <family val="3"/>
      <charset val="128"/>
      <scheme val="minor"/>
    </font>
    <font>
      <b/>
      <sz val="14"/>
      <name val="ＭＳ Ｐゴシック"/>
      <family val="3"/>
      <charset val="128"/>
      <scheme val="minor"/>
    </font>
    <font>
      <sz val="22"/>
      <color theme="1"/>
      <name val="ＭＳ Ｐゴシック"/>
      <family val="3"/>
      <charset val="128"/>
      <scheme val="minor"/>
    </font>
    <font>
      <sz val="14"/>
      <color theme="1"/>
      <name val="ＭＳ Ｐゴシック"/>
      <family val="3"/>
      <charset val="128"/>
      <scheme val="minor"/>
    </font>
    <font>
      <b/>
      <sz val="18"/>
      <color indexed="8"/>
      <name val="HGP創英角ｺﾞｼｯｸUB"/>
      <family val="3"/>
      <charset val="128"/>
    </font>
    <font>
      <b/>
      <sz val="10"/>
      <color theme="1"/>
      <name val="ＭＳ Ｐゴシック"/>
      <family val="3"/>
      <charset val="128"/>
      <scheme val="minor"/>
    </font>
    <font>
      <sz val="12"/>
      <color rgb="FFC00000"/>
      <name val="游ゴシック"/>
      <family val="3"/>
      <charset val="128"/>
    </font>
    <font>
      <sz val="5"/>
      <color theme="1"/>
      <name val="ＭＳ Ｐゴシック"/>
      <family val="3"/>
      <charset val="128"/>
      <scheme val="minor"/>
    </font>
    <font>
      <b/>
      <sz val="12"/>
      <color theme="1"/>
      <name val="游ゴシック Medium"/>
      <family val="3"/>
      <charset val="128"/>
    </font>
    <font>
      <b/>
      <sz val="14"/>
      <color theme="1"/>
      <name val="游ゴシック Medium"/>
      <family val="3"/>
      <charset val="128"/>
    </font>
    <font>
      <sz val="14"/>
      <color theme="1"/>
      <name val="游ゴシック Medium"/>
      <family val="3"/>
      <charset val="128"/>
    </font>
    <font>
      <sz val="6"/>
      <color theme="0"/>
      <name val="ＭＳ Ｐゴシック"/>
      <family val="3"/>
      <charset val="128"/>
      <scheme val="minor"/>
    </font>
    <font>
      <b/>
      <u/>
      <sz val="11"/>
      <color rgb="FFFF0000"/>
      <name val="ＭＳ Ｐゴシック"/>
      <family val="3"/>
      <charset val="128"/>
      <scheme val="minor"/>
    </font>
    <font>
      <b/>
      <sz val="11"/>
      <color theme="1"/>
      <name val="ＭＳ Ｐゴシック"/>
      <family val="2"/>
      <charset val="128"/>
      <scheme val="minor"/>
    </font>
    <font>
      <b/>
      <sz val="9"/>
      <name val="HG丸ｺﾞｼｯｸM-PRO"/>
      <family val="3"/>
      <charset val="128"/>
    </font>
    <font>
      <sz val="16"/>
      <name val="HG丸ｺﾞｼｯｸM-PRO"/>
      <family val="3"/>
      <charset val="128"/>
    </font>
    <font>
      <sz val="18"/>
      <name val="HGP創英角ｺﾞｼｯｸUB"/>
      <family val="3"/>
      <charset val="128"/>
    </font>
    <font>
      <b/>
      <sz val="11"/>
      <name val="HG丸ｺﾞｼｯｸM-PRO"/>
      <family val="3"/>
      <charset val="128"/>
    </font>
    <font>
      <b/>
      <sz val="8"/>
      <color theme="1"/>
      <name val="ＭＳ Ｐゴシック"/>
      <family val="2"/>
      <charset val="128"/>
      <scheme val="minor"/>
    </font>
    <font>
      <sz val="11"/>
      <color theme="0"/>
      <name val="HG丸ｺﾞｼｯｸM-PRO"/>
      <family val="3"/>
      <charset val="128"/>
    </font>
    <font>
      <sz val="9"/>
      <name val="HG丸ｺﾞｼｯｸM-PRO"/>
      <family val="3"/>
      <charset val="128"/>
    </font>
    <font>
      <sz val="10"/>
      <name val="HG丸ｺﾞｼｯｸM-PRO"/>
      <family val="3"/>
      <charset val="128"/>
    </font>
    <font>
      <sz val="10"/>
      <color theme="1"/>
      <name val="HG丸ｺﾞｼｯｸM-PRO"/>
      <family val="3"/>
      <charset val="128"/>
    </font>
    <font>
      <b/>
      <sz val="10"/>
      <name val="HG丸ｺﾞｼｯｸM-PRO"/>
      <family val="3"/>
      <charset val="128"/>
    </font>
    <font>
      <b/>
      <sz val="10"/>
      <color theme="1"/>
      <name val="ＭＳ Ｐゴシック"/>
      <family val="2"/>
      <charset val="128"/>
      <scheme val="minor"/>
    </font>
    <font>
      <b/>
      <sz val="9"/>
      <color theme="1"/>
      <name val="ＭＳ Ｐゴシック"/>
      <family val="2"/>
      <charset val="128"/>
      <scheme val="minor"/>
    </font>
    <font>
      <b/>
      <sz val="9"/>
      <color theme="1"/>
      <name val="HG丸ｺﾞｼｯｸM-PRO"/>
      <family val="3"/>
      <charset val="128"/>
    </font>
    <font>
      <b/>
      <sz val="12"/>
      <name val="HG丸ｺﾞｼｯｸM-PRO"/>
      <family val="3"/>
      <charset val="128"/>
    </font>
    <font>
      <b/>
      <sz val="12"/>
      <color theme="1"/>
      <name val="HG丸ｺﾞｼｯｸM-PRO"/>
      <family val="3"/>
      <charset val="128"/>
    </font>
    <font>
      <sz val="12"/>
      <color theme="1"/>
      <name val="HG丸ｺﾞｼｯｸM-PRO"/>
      <family val="3"/>
      <charset val="128"/>
    </font>
    <font>
      <b/>
      <sz val="9"/>
      <color indexed="81"/>
      <name val="ＭＳ Ｐゴシック"/>
      <family val="3"/>
      <charset val="128"/>
    </font>
    <font>
      <sz val="9"/>
      <color indexed="81"/>
      <name val="ＭＳ Ｐゴシック"/>
      <family val="3"/>
      <charset val="128"/>
    </font>
    <font>
      <b/>
      <sz val="16"/>
      <color theme="1"/>
      <name val="ＭＳ Ｐゴシック"/>
      <family val="3"/>
      <charset val="128"/>
      <scheme val="minor"/>
    </font>
    <font>
      <b/>
      <u/>
      <sz val="12"/>
      <color rgb="FFC00000"/>
      <name val="ＭＳ Ｐゴシック"/>
      <family val="3"/>
      <charset val="128"/>
      <scheme val="minor"/>
    </font>
    <font>
      <sz val="7.5"/>
      <color rgb="FF000000"/>
      <name val="ＭＳ Ｐゴシック"/>
      <family val="3"/>
      <charset val="128"/>
      <scheme val="minor"/>
    </font>
    <font>
      <b/>
      <sz val="7.5"/>
      <color rgb="FF000000"/>
      <name val="ＭＳ Ｐゴシック"/>
      <family val="3"/>
      <charset val="128"/>
      <scheme val="minor"/>
    </font>
    <font>
      <b/>
      <sz val="7.5"/>
      <name val="ＭＳ Ｐゴシック"/>
      <family val="3"/>
      <charset val="128"/>
      <scheme val="minor"/>
    </font>
    <font>
      <b/>
      <u/>
      <sz val="7.5"/>
      <color rgb="FF000000"/>
      <name val="ＭＳ Ｐゴシック"/>
      <family val="3"/>
      <charset val="128"/>
      <scheme val="minor"/>
    </font>
    <font>
      <u/>
      <sz val="12"/>
      <color theme="1"/>
      <name val="ＭＳ Ｐゴシック"/>
      <family val="3"/>
      <charset val="128"/>
      <scheme val="minor"/>
    </font>
    <font>
      <b/>
      <sz val="14"/>
      <name val="游ゴシック"/>
      <family val="3"/>
      <charset val="128"/>
    </font>
    <font>
      <sz val="14"/>
      <color theme="0"/>
      <name val="ＭＳ Ｐゴシック"/>
      <family val="3"/>
      <charset val="128"/>
      <scheme val="minor"/>
    </font>
    <font>
      <sz val="11"/>
      <color rgb="FFFF0000"/>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s>
  <borders count="155">
    <border>
      <left/>
      <right/>
      <top/>
      <bottom/>
      <diagonal/>
    </border>
    <border>
      <left/>
      <right/>
      <top/>
      <bottom style="thin">
        <color indexed="64"/>
      </bottom>
      <diagonal/>
    </border>
    <border>
      <left style="thin">
        <color indexed="64"/>
      </left>
      <right/>
      <top/>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dotted">
        <color auto="1"/>
      </right>
      <top style="thin">
        <color indexed="64"/>
      </top>
      <bottom/>
      <diagonal/>
    </border>
    <border>
      <left style="dotted">
        <color auto="1"/>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hair">
        <color indexed="64"/>
      </right>
      <top style="thin">
        <color indexed="64"/>
      </top>
      <bottom/>
      <diagonal/>
    </border>
    <border>
      <left/>
      <right style="dotted">
        <color indexed="64"/>
      </right>
      <top/>
      <bottom/>
      <diagonal/>
    </border>
    <border>
      <left style="dotted">
        <color indexed="64"/>
      </left>
      <right style="hair">
        <color indexed="64"/>
      </right>
      <top/>
      <bottom/>
      <diagonal/>
    </border>
    <border>
      <left style="dotted">
        <color indexed="64"/>
      </left>
      <right/>
      <top/>
      <bottom/>
      <diagonal/>
    </border>
    <border>
      <left style="thin">
        <color indexed="64"/>
      </left>
      <right/>
      <top/>
      <bottom style="hair">
        <color indexed="64"/>
      </bottom>
      <diagonal/>
    </border>
    <border>
      <left/>
      <right style="medium">
        <color indexed="64"/>
      </right>
      <top/>
      <bottom style="thin">
        <color indexed="64"/>
      </bottom>
      <diagonal/>
    </border>
    <border>
      <left style="thin">
        <color indexed="64"/>
      </left>
      <right style="dotted">
        <color indexed="64"/>
      </right>
      <top/>
      <bottom style="medium">
        <color indexed="64"/>
      </bottom>
      <diagonal/>
    </border>
    <border>
      <left style="dotted">
        <color indexed="64"/>
      </left>
      <right style="hair">
        <color indexed="64"/>
      </right>
      <top/>
      <bottom style="medium">
        <color indexed="64"/>
      </bottom>
      <diagonal/>
    </border>
    <border>
      <left/>
      <right style="dotted">
        <color auto="1"/>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diagonalDown="1">
      <left style="thin">
        <color indexed="64"/>
      </left>
      <right/>
      <top/>
      <bottom/>
      <diagonal style="dashed">
        <color indexed="64"/>
      </diagonal>
    </border>
    <border diagonalDown="1">
      <left/>
      <right/>
      <top/>
      <bottom/>
      <diagonal style="dashed">
        <color indexed="64"/>
      </diagonal>
    </border>
    <border>
      <left/>
      <right style="thick">
        <color indexed="64"/>
      </right>
      <top/>
      <bottom/>
      <diagonal/>
    </border>
    <border>
      <left/>
      <right style="dashed">
        <color indexed="64"/>
      </right>
      <top/>
      <bottom/>
      <diagonal/>
    </border>
    <border>
      <left style="dashed">
        <color indexed="64"/>
      </left>
      <right/>
      <top/>
      <bottom/>
      <diagonal/>
    </border>
    <border diagonalUp="1">
      <left style="thin">
        <color indexed="64"/>
      </left>
      <right/>
      <top/>
      <bottom/>
      <diagonal style="dashed">
        <color indexed="64"/>
      </diagonal>
    </border>
    <border diagonalUp="1">
      <left/>
      <right/>
      <top/>
      <bottom/>
      <diagonal style="dashed">
        <color indexed="64"/>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bottom style="medium">
        <color indexed="64"/>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auto="1"/>
      </right>
      <top style="hair">
        <color auto="1"/>
      </top>
      <bottom style="hair">
        <color auto="1"/>
      </bottom>
      <diagonal/>
    </border>
    <border>
      <left style="thin">
        <color indexed="64"/>
      </left>
      <right/>
      <top style="hair">
        <color indexed="64"/>
      </top>
      <bottom style="thin">
        <color indexed="64"/>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top/>
      <bottom style="double">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double">
        <color auto="1"/>
      </top>
      <bottom/>
      <diagonal/>
    </border>
    <border>
      <left style="dotted">
        <color auto="1"/>
      </left>
      <right/>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style="thin">
        <color indexed="64"/>
      </right>
      <top style="thin">
        <color theme="1"/>
      </top>
      <bottom/>
      <diagonal/>
    </border>
    <border>
      <left/>
      <right style="thin">
        <color indexed="64"/>
      </right>
      <top/>
      <bottom style="thin">
        <color theme="1"/>
      </bottom>
      <diagonal/>
    </border>
    <border>
      <left style="double">
        <color indexed="64"/>
      </left>
      <right/>
      <top/>
      <bottom/>
      <diagonal/>
    </border>
    <border>
      <left style="medium">
        <color indexed="64"/>
      </left>
      <right style="medium">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auto="1"/>
      </bottom>
      <diagonal/>
    </border>
    <border>
      <left style="medium">
        <color auto="1"/>
      </left>
      <right style="thin">
        <color auto="1"/>
      </right>
      <top/>
      <bottom/>
      <diagonal/>
    </border>
    <border>
      <left style="medium">
        <color indexed="64"/>
      </left>
      <right style="thin">
        <color indexed="64"/>
      </right>
      <top style="hair">
        <color indexed="64"/>
      </top>
      <bottom style="hair">
        <color indexed="64"/>
      </bottom>
      <diagonal/>
    </border>
    <border>
      <left/>
      <right style="medium">
        <color indexed="64"/>
      </right>
      <top/>
      <bottom style="hair">
        <color indexed="64"/>
      </bottom>
      <diagonal/>
    </border>
    <border>
      <left style="thin">
        <color auto="1"/>
      </left>
      <right/>
      <top style="hair">
        <color indexed="64"/>
      </top>
      <bottom style="medium">
        <color indexed="64"/>
      </bottom>
      <diagonal/>
    </border>
    <border>
      <left/>
      <right/>
      <top style="hair">
        <color indexed="64"/>
      </top>
      <bottom style="medium">
        <color indexed="64"/>
      </bottom>
      <diagonal/>
    </border>
    <border>
      <left/>
      <right style="thin">
        <color auto="1"/>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medium">
        <color auto="1"/>
      </left>
      <right style="thin">
        <color indexed="64"/>
      </right>
      <top style="thin">
        <color indexed="64"/>
      </top>
      <bottom style="hair">
        <color indexed="64"/>
      </bottom>
      <diagonal/>
    </border>
    <border>
      <left style="medium">
        <color auto="1"/>
      </left>
      <right style="thin">
        <color indexed="64"/>
      </right>
      <top style="thin">
        <color indexed="64"/>
      </top>
      <bottom/>
      <diagonal/>
    </border>
    <border>
      <left style="thin">
        <color theme="1"/>
      </left>
      <right style="thin">
        <color indexed="64"/>
      </right>
      <top style="thin">
        <color theme="1"/>
      </top>
      <bottom style="thin">
        <color theme="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medium">
        <color indexed="64"/>
      </bottom>
      <diagonal/>
    </border>
    <border>
      <left/>
      <right style="thick">
        <color rgb="FFFF0000"/>
      </right>
      <top/>
      <bottom style="medium">
        <color indexed="64"/>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medium">
        <color auto="1"/>
      </right>
      <top style="thin">
        <color indexed="64"/>
      </top>
      <bottom style="hair">
        <color indexed="64"/>
      </bottom>
      <diagonal/>
    </border>
    <border>
      <left style="thin">
        <color indexed="64"/>
      </left>
      <right style="thin">
        <color indexed="64"/>
      </right>
      <top style="hair">
        <color indexed="64"/>
      </top>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top style="medium">
        <color theme="1"/>
      </top>
      <bottom/>
      <diagonal/>
    </border>
    <border>
      <left/>
      <right style="thick">
        <color rgb="FFFF0000"/>
      </right>
      <top style="medium">
        <color theme="1"/>
      </top>
      <bottom/>
      <diagonal/>
    </border>
    <border>
      <left style="thick">
        <color rgb="FFFF0000"/>
      </left>
      <right/>
      <top style="medium">
        <color auto="1"/>
      </top>
      <bottom/>
      <diagonal/>
    </border>
    <border>
      <left/>
      <right style="thick">
        <color rgb="FFFF0000"/>
      </right>
      <top style="medium">
        <color auto="1"/>
      </top>
      <bottom/>
      <diagonal/>
    </border>
  </borders>
  <cellStyleXfs count="13">
    <xf numFmtId="0" fontId="0" fillId="0" borderId="0">
      <alignment vertical="center"/>
    </xf>
    <xf numFmtId="0" fontId="8" fillId="0" borderId="0"/>
    <xf numFmtId="0" fontId="10" fillId="0" borderId="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38" fontId="10" fillId="0" borderId="0" applyFont="0" applyFill="0" applyBorder="0" applyAlignment="0" applyProtection="0">
      <alignment vertical="center"/>
    </xf>
  </cellStyleXfs>
  <cellXfs count="673">
    <xf numFmtId="0" fontId="0" fillId="0" borderId="0" xfId="0">
      <alignment vertical="center"/>
    </xf>
    <xf numFmtId="0" fontId="13" fillId="0" borderId="0" xfId="1" applyFont="1" applyAlignment="1">
      <alignment vertical="center"/>
    </xf>
    <xf numFmtId="0" fontId="13" fillId="0" borderId="0" xfId="1" applyFont="1" applyAlignment="1">
      <alignment vertical="top"/>
    </xf>
    <xf numFmtId="0" fontId="14" fillId="0" borderId="0" xfId="1" applyFont="1" applyAlignment="1">
      <alignment horizontal="center"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pplyAlignment="1">
      <alignment horizontal="center" vertical="center" wrapText="1"/>
    </xf>
    <xf numFmtId="0" fontId="19" fillId="0" borderId="0" xfId="0" applyFont="1" applyAlignment="1">
      <alignment horizontal="left" vertical="center"/>
    </xf>
    <xf numFmtId="0" fontId="20" fillId="0" borderId="0" xfId="0" applyFont="1" applyAlignment="1">
      <alignment horizontal="left" vertical="center"/>
    </xf>
    <xf numFmtId="0" fontId="20" fillId="0" borderId="0" xfId="0" applyFont="1">
      <alignment vertical="center"/>
    </xf>
    <xf numFmtId="0" fontId="22" fillId="0" borderId="8" xfId="0" applyFont="1" applyBorder="1" applyAlignment="1">
      <alignment horizontal="left" vertical="center"/>
    </xf>
    <xf numFmtId="0" fontId="21" fillId="0" borderId="0" xfId="0" applyFont="1" applyAlignment="1">
      <alignment vertical="center"/>
    </xf>
    <xf numFmtId="0" fontId="17" fillId="0" borderId="0" xfId="0" applyFont="1" applyAlignment="1">
      <alignment horizontal="left" vertical="center"/>
    </xf>
    <xf numFmtId="0" fontId="19" fillId="0" borderId="0" xfId="0" applyFont="1">
      <alignment vertical="center"/>
    </xf>
    <xf numFmtId="0" fontId="10" fillId="0" borderId="0" xfId="2" applyFont="1" applyFill="1">
      <alignment vertical="center"/>
    </xf>
    <xf numFmtId="0" fontId="25" fillId="0" borderId="0" xfId="2" applyFont="1" applyFill="1" applyAlignment="1">
      <alignment horizontal="left" vertical="center" wrapText="1"/>
    </xf>
    <xf numFmtId="0" fontId="10" fillId="0" borderId="0" xfId="2" applyFont="1" applyFill="1" applyAlignment="1">
      <alignment vertical="top" textRotation="255" wrapText="1"/>
    </xf>
    <xf numFmtId="0" fontId="26" fillId="0" borderId="0" xfId="2" applyFont="1" applyFill="1" applyAlignment="1">
      <alignment horizontal="center" vertical="center" textRotation="255"/>
    </xf>
    <xf numFmtId="0" fontId="26" fillId="0" borderId="0" xfId="2" applyFont="1" applyFill="1" applyAlignment="1">
      <alignment vertical="center" textRotation="255"/>
    </xf>
    <xf numFmtId="0" fontId="10" fillId="0" borderId="13" xfId="2" applyFont="1" applyFill="1" applyBorder="1" applyAlignment="1">
      <alignment vertical="center"/>
    </xf>
    <xf numFmtId="0" fontId="10" fillId="0" borderId="0" xfId="2" applyFont="1" applyFill="1" applyBorder="1" applyAlignment="1">
      <alignment vertical="center"/>
    </xf>
    <xf numFmtId="0" fontId="10" fillId="0" borderId="27" xfId="2" applyFont="1" applyFill="1" applyBorder="1" applyAlignment="1">
      <alignment vertical="center"/>
    </xf>
    <xf numFmtId="0" fontId="10" fillId="0" borderId="28" xfId="2" applyFont="1" applyFill="1" applyBorder="1" applyAlignment="1">
      <alignment vertical="center"/>
    </xf>
    <xf numFmtId="0" fontId="10" fillId="0" borderId="28" xfId="2" applyFont="1" applyFill="1" applyBorder="1">
      <alignment vertical="center"/>
    </xf>
    <xf numFmtId="0" fontId="26" fillId="0" borderId="28" xfId="2" applyFont="1" applyFill="1" applyBorder="1" applyAlignment="1">
      <alignment horizontal="center" vertical="center" textRotation="255"/>
    </xf>
    <xf numFmtId="0" fontId="10" fillId="0" borderId="9" xfId="2" applyFont="1" applyFill="1" applyBorder="1">
      <alignment vertical="center"/>
    </xf>
    <xf numFmtId="0" fontId="26" fillId="0" borderId="9" xfId="2" applyFont="1" applyFill="1" applyBorder="1" applyAlignment="1">
      <alignment horizontal="center" vertical="center" textRotation="255"/>
    </xf>
    <xf numFmtId="0" fontId="26" fillId="0" borderId="22" xfId="2" applyFont="1" applyFill="1" applyBorder="1" applyAlignment="1">
      <alignment horizontal="center" vertical="center" textRotation="255"/>
    </xf>
    <xf numFmtId="0" fontId="26" fillId="0" borderId="24" xfId="2" applyFont="1" applyFill="1" applyBorder="1" applyAlignment="1">
      <alignment horizontal="center" vertical="center" textRotation="255"/>
    </xf>
    <xf numFmtId="0" fontId="26" fillId="0" borderId="31" xfId="2" applyFont="1" applyFill="1" applyBorder="1" applyAlignment="1">
      <alignment horizontal="center" vertical="center" textRotation="255"/>
    </xf>
    <xf numFmtId="0" fontId="26" fillId="0" borderId="13" xfId="2" applyFont="1" applyFill="1" applyBorder="1" applyAlignment="1">
      <alignment vertical="center" wrapText="1"/>
    </xf>
    <xf numFmtId="0" fontId="26" fillId="0" borderId="0" xfId="2" applyFont="1" applyFill="1" applyAlignment="1">
      <alignment vertical="center" wrapText="1"/>
    </xf>
    <xf numFmtId="0" fontId="26" fillId="0" borderId="0" xfId="2" applyFont="1" applyFill="1" applyAlignment="1">
      <alignment vertical="center" wrapText="1" shrinkToFit="1"/>
    </xf>
    <xf numFmtId="0" fontId="31" fillId="0" borderId="0" xfId="2" applyFont="1" applyFill="1" applyAlignment="1">
      <alignment vertical="top"/>
    </xf>
    <xf numFmtId="0" fontId="28" fillId="0" borderId="0" xfId="2" applyFont="1" applyFill="1" applyBorder="1" applyAlignment="1">
      <alignment wrapText="1"/>
    </xf>
    <xf numFmtId="0" fontId="10" fillId="0" borderId="0" xfId="2" applyFont="1" applyFill="1" applyAlignment="1">
      <alignment horizontal="center" vertical="center" wrapText="1"/>
    </xf>
    <xf numFmtId="0" fontId="10" fillId="0" borderId="0" xfId="2" applyFont="1" applyFill="1" applyAlignment="1"/>
    <xf numFmtId="0" fontId="10" fillId="0" borderId="2" xfId="3" applyFont="1" applyBorder="1" applyAlignment="1">
      <alignment vertical="center"/>
    </xf>
    <xf numFmtId="0" fontId="10" fillId="0" borderId="0" xfId="3" applyFont="1" applyBorder="1" applyAlignment="1">
      <alignment vertical="center"/>
    </xf>
    <xf numFmtId="0" fontId="10" fillId="0" borderId="23" xfId="3" applyFont="1" applyBorder="1" applyAlignment="1">
      <alignment vertical="center"/>
    </xf>
    <xf numFmtId="0" fontId="10" fillId="0" borderId="0" xfId="2" applyFont="1" applyFill="1" applyAlignment="1">
      <alignment vertical="center"/>
    </xf>
    <xf numFmtId="0" fontId="28" fillId="0" borderId="0" xfId="2" applyFont="1" applyFill="1" applyAlignment="1">
      <alignment vertical="center"/>
    </xf>
    <xf numFmtId="0" fontId="28" fillId="0" borderId="0" xfId="2" applyFont="1" applyFill="1" applyAlignment="1"/>
    <xf numFmtId="0" fontId="10" fillId="0" borderId="13" xfId="2" applyFont="1" applyFill="1" applyBorder="1" applyAlignment="1">
      <alignment horizontal="center" vertical="center"/>
    </xf>
    <xf numFmtId="0" fontId="10" fillId="0" borderId="0" xfId="2" applyFont="1" applyFill="1" applyBorder="1" applyAlignment="1">
      <alignment horizontal="center" vertical="center"/>
    </xf>
    <xf numFmtId="0" fontId="28" fillId="0" borderId="0" xfId="2" applyFont="1" applyFill="1" applyBorder="1" applyAlignment="1">
      <alignment horizontal="left" vertical="center"/>
    </xf>
    <xf numFmtId="0" fontId="28" fillId="0" borderId="0" xfId="2" applyFont="1" applyFill="1" applyBorder="1" applyAlignment="1">
      <alignment horizontal="center" wrapText="1"/>
    </xf>
    <xf numFmtId="0" fontId="28" fillId="0" borderId="24" xfId="2" applyFont="1" applyFill="1" applyBorder="1" applyAlignment="1">
      <alignment horizontal="center" wrapText="1"/>
    </xf>
    <xf numFmtId="0" fontId="28" fillId="0" borderId="0" xfId="2" applyFont="1" applyFill="1" applyBorder="1" applyAlignment="1">
      <alignment vertical="center"/>
    </xf>
    <xf numFmtId="0" fontId="10" fillId="0" borderId="0" xfId="2" applyFont="1" applyFill="1" applyBorder="1">
      <alignment vertical="center"/>
    </xf>
    <xf numFmtId="0" fontId="10" fillId="0" borderId="24" xfId="2" applyFont="1" applyFill="1" applyBorder="1">
      <alignment vertical="center"/>
    </xf>
    <xf numFmtId="0" fontId="37" fillId="0" borderId="0" xfId="2" applyFont="1" applyFill="1" applyBorder="1" applyAlignment="1">
      <alignment vertical="center"/>
    </xf>
    <xf numFmtId="0" fontId="37" fillId="0" borderId="0" xfId="0" applyFont="1" applyBorder="1">
      <alignment vertical="center"/>
    </xf>
    <xf numFmtId="0" fontId="28" fillId="0" borderId="28" xfId="2" applyFont="1" applyFill="1" applyBorder="1" applyAlignment="1">
      <alignment vertical="center"/>
    </xf>
    <xf numFmtId="0" fontId="10" fillId="0" borderId="31" xfId="2" applyFont="1" applyFill="1" applyBorder="1">
      <alignment vertical="center"/>
    </xf>
    <xf numFmtId="0" fontId="40" fillId="0" borderId="0" xfId="2" applyFont="1" applyFill="1" applyBorder="1" applyAlignment="1">
      <alignment wrapText="1"/>
    </xf>
    <xf numFmtId="0" fontId="39" fillId="0" borderId="27" xfId="0" applyFont="1" applyBorder="1" applyAlignment="1">
      <alignment horizontal="left" vertical="center"/>
    </xf>
    <xf numFmtId="0" fontId="10" fillId="0" borderId="0" xfId="0" applyFont="1">
      <alignment vertical="center"/>
    </xf>
    <xf numFmtId="0" fontId="47" fillId="0" borderId="99" xfId="0" applyFont="1" applyBorder="1">
      <alignment vertical="center"/>
    </xf>
    <xf numFmtId="0" fontId="47" fillId="0" borderId="100" xfId="0" applyFont="1" applyBorder="1">
      <alignment vertical="center"/>
    </xf>
    <xf numFmtId="0" fontId="47" fillId="0" borderId="102" xfId="0" applyFont="1" applyBorder="1">
      <alignment vertical="center"/>
    </xf>
    <xf numFmtId="0" fontId="47" fillId="0" borderId="104" xfId="0" applyFont="1" applyBorder="1">
      <alignment vertical="center"/>
    </xf>
    <xf numFmtId="0" fontId="47" fillId="0" borderId="105" xfId="0" applyFont="1" applyBorder="1">
      <alignment vertical="center"/>
    </xf>
    <xf numFmtId="0" fontId="47" fillId="0" borderId="0" xfId="0" applyFont="1">
      <alignment vertical="center"/>
    </xf>
    <xf numFmtId="0" fontId="47" fillId="0" borderId="98" xfId="0" applyFont="1" applyBorder="1">
      <alignment vertical="center"/>
    </xf>
    <xf numFmtId="0" fontId="47" fillId="0" borderId="101" xfId="0" applyFont="1" applyBorder="1">
      <alignment vertical="center"/>
    </xf>
    <xf numFmtId="0" fontId="47" fillId="0" borderId="26" xfId="0" applyFont="1" applyBorder="1">
      <alignment vertical="center"/>
    </xf>
    <xf numFmtId="0" fontId="47" fillId="0" borderId="19" xfId="0" applyFont="1" applyBorder="1">
      <alignment vertical="center"/>
    </xf>
    <xf numFmtId="0" fontId="47" fillId="0" borderId="20" xfId="0" applyFont="1" applyBorder="1">
      <alignment vertical="center"/>
    </xf>
    <xf numFmtId="0" fontId="47" fillId="0" borderId="2" xfId="0" applyFont="1" applyBorder="1">
      <alignment vertical="center"/>
    </xf>
    <xf numFmtId="0" fontId="47" fillId="0" borderId="23" xfId="0" applyFont="1" applyBorder="1">
      <alignment vertical="center"/>
    </xf>
    <xf numFmtId="0" fontId="47" fillId="0" borderId="15" xfId="0" applyFont="1" applyBorder="1">
      <alignment vertical="center"/>
    </xf>
    <xf numFmtId="0" fontId="47" fillId="0" borderId="1" xfId="0" applyFont="1" applyBorder="1">
      <alignment vertical="center"/>
    </xf>
    <xf numFmtId="0" fontId="47" fillId="0" borderId="25" xfId="0" applyFont="1" applyBorder="1">
      <alignment vertical="center"/>
    </xf>
    <xf numFmtId="0" fontId="50" fillId="0" borderId="0" xfId="2" applyFont="1" applyFill="1" applyBorder="1" applyAlignment="1">
      <alignment vertical="center" wrapText="1"/>
    </xf>
    <xf numFmtId="0" fontId="10" fillId="0" borderId="2" xfId="3" applyFont="1" applyBorder="1" applyAlignment="1">
      <alignment vertical="top"/>
    </xf>
    <xf numFmtId="0" fontId="10" fillId="0" borderId="0" xfId="3" applyFont="1" applyBorder="1" applyAlignment="1">
      <alignment vertical="top"/>
    </xf>
    <xf numFmtId="0" fontId="10" fillId="0" borderId="23" xfId="3" applyFont="1" applyBorder="1" applyAlignment="1">
      <alignment vertical="top"/>
    </xf>
    <xf numFmtId="0" fontId="10" fillId="0" borderId="0" xfId="0" applyFont="1" applyAlignment="1">
      <alignment horizontal="right" vertical="top"/>
    </xf>
    <xf numFmtId="0" fontId="0" fillId="0" borderId="0" xfId="0" applyAlignment="1">
      <alignment horizontal="center" vertical="center"/>
    </xf>
    <xf numFmtId="0" fontId="28" fillId="0" borderId="0" xfId="3" applyFont="1" applyBorder="1" applyAlignment="1" applyProtection="1">
      <alignment vertical="center"/>
      <protection locked="0"/>
    </xf>
    <xf numFmtId="180" fontId="0" fillId="0" borderId="0" xfId="0" applyNumberFormat="1">
      <alignment vertical="center"/>
    </xf>
    <xf numFmtId="0" fontId="73" fillId="4" borderId="0" xfId="2" applyFont="1" applyFill="1" applyBorder="1" applyAlignment="1">
      <alignment vertical="center"/>
    </xf>
    <xf numFmtId="0" fontId="77" fillId="0" borderId="0" xfId="1" applyFont="1" applyAlignment="1">
      <alignment horizontal="center" vertical="center"/>
    </xf>
    <xf numFmtId="0" fontId="13" fillId="0" borderId="27" xfId="1" applyFont="1" applyBorder="1" applyAlignment="1">
      <alignment vertical="center"/>
    </xf>
    <xf numFmtId="0" fontId="13" fillId="0" borderId="110" xfId="1" applyFont="1" applyBorder="1" applyAlignment="1">
      <alignment vertical="center"/>
    </xf>
    <xf numFmtId="0" fontId="13" fillId="0" borderId="13" xfId="1" applyFont="1" applyBorder="1" applyAlignment="1">
      <alignment vertical="center" justifyLastLine="1"/>
    </xf>
    <xf numFmtId="0" fontId="81" fillId="4" borderId="0" xfId="1" applyFont="1" applyFill="1" applyAlignment="1">
      <alignment horizontal="distributed" vertical="center"/>
    </xf>
    <xf numFmtId="0" fontId="13" fillId="0" borderId="0" xfId="1" applyFont="1" applyAlignment="1">
      <alignment horizontal="center" vertical="center"/>
    </xf>
    <xf numFmtId="0" fontId="13" fillId="0" borderId="0" xfId="1" applyFont="1" applyAlignment="1">
      <alignment vertical="center" justifyLastLine="1"/>
    </xf>
    <xf numFmtId="0" fontId="13" fillId="0" borderId="0" xfId="1" applyFont="1" applyAlignment="1">
      <alignment horizontal="right" vertical="center"/>
    </xf>
    <xf numFmtId="0" fontId="79" fillId="0" borderId="0" xfId="1" applyFont="1" applyAlignment="1">
      <alignment horizontal="center" vertical="center"/>
    </xf>
    <xf numFmtId="0" fontId="79" fillId="0" borderId="0" xfId="1" applyFont="1" applyAlignment="1">
      <alignment vertical="center"/>
    </xf>
    <xf numFmtId="0" fontId="13" fillId="0" borderId="0" xfId="1" applyFont="1" applyAlignment="1">
      <alignment horizontal="left"/>
    </xf>
    <xf numFmtId="0" fontId="79" fillId="0" borderId="0" xfId="1" applyFont="1" applyAlignment="1">
      <alignment horizontal="left" vertical="center"/>
    </xf>
    <xf numFmtId="0" fontId="87" fillId="0" borderId="67" xfId="10" applyFont="1" applyBorder="1" applyAlignment="1">
      <alignment horizontal="center" vertical="center"/>
    </xf>
    <xf numFmtId="0" fontId="87" fillId="0" borderId="71" xfId="10" applyFont="1" applyBorder="1" applyAlignment="1">
      <alignment horizontal="center" vertical="center"/>
    </xf>
    <xf numFmtId="0" fontId="87" fillId="0" borderId="73" xfId="10" applyFont="1" applyBorder="1" applyAlignment="1">
      <alignment horizontal="center" vertical="center"/>
    </xf>
    <xf numFmtId="0" fontId="87" fillId="0" borderId="40" xfId="10" applyFont="1" applyBorder="1" applyAlignment="1">
      <alignment horizontal="center" vertical="center"/>
    </xf>
    <xf numFmtId="0" fontId="14" fillId="2" borderId="123" xfId="1" applyFont="1" applyFill="1" applyBorder="1" applyAlignment="1">
      <alignment horizontal="center" vertical="center"/>
    </xf>
    <xf numFmtId="0" fontId="14" fillId="0" borderId="24" xfId="1" applyFont="1" applyBorder="1" applyAlignment="1">
      <alignment vertical="center"/>
    </xf>
    <xf numFmtId="0" fontId="14" fillId="2" borderId="124" xfId="1" applyFont="1" applyFill="1" applyBorder="1" applyAlignment="1">
      <alignment horizontal="center" vertical="center"/>
    </xf>
    <xf numFmtId="0" fontId="14" fillId="0" borderId="125" xfId="1" applyFont="1" applyBorder="1" applyAlignment="1">
      <alignment vertical="center"/>
    </xf>
    <xf numFmtId="0" fontId="87" fillId="0" borderId="126" xfId="10" applyFont="1" applyBorder="1" applyAlignment="1">
      <alignment horizontal="center" vertical="center"/>
    </xf>
    <xf numFmtId="0" fontId="82" fillId="0" borderId="0" xfId="1" applyFont="1" applyAlignment="1">
      <alignment vertical="center"/>
    </xf>
    <xf numFmtId="0" fontId="83" fillId="0" borderId="0" xfId="1" applyFont="1" applyAlignment="1">
      <alignment vertical="center"/>
    </xf>
    <xf numFmtId="0" fontId="14" fillId="0" borderId="0" xfId="1" applyFont="1" applyAlignment="1">
      <alignment horizontal="center" vertical="top"/>
    </xf>
    <xf numFmtId="0" fontId="13" fillId="0" borderId="87" xfId="1" applyFont="1" applyBorder="1" applyAlignment="1">
      <alignment vertical="center"/>
    </xf>
    <xf numFmtId="0" fontId="0" fillId="5" borderId="129" xfId="0" applyFill="1" applyBorder="1">
      <alignment vertical="center"/>
    </xf>
    <xf numFmtId="0" fontId="0" fillId="5" borderId="129" xfId="0" applyFill="1" applyBorder="1" applyAlignment="1">
      <alignment horizontal="center" vertical="center"/>
    </xf>
    <xf numFmtId="0" fontId="0" fillId="5" borderId="76" xfId="0" applyFill="1" applyBorder="1" applyAlignment="1">
      <alignment vertical="center" wrapText="1"/>
    </xf>
    <xf numFmtId="180" fontId="0" fillId="5" borderId="129" xfId="0" applyNumberFormat="1" applyFill="1" applyBorder="1" applyAlignment="1">
      <alignment horizontal="center" vertical="center"/>
    </xf>
    <xf numFmtId="0" fontId="33" fillId="0" borderId="0" xfId="0" applyFont="1" applyAlignment="1">
      <alignment vertical="center" wrapText="1"/>
    </xf>
    <xf numFmtId="0" fontId="38" fillId="0" borderId="0" xfId="2" applyFont="1">
      <alignment vertical="center"/>
    </xf>
    <xf numFmtId="0" fontId="10" fillId="0" borderId="0" xfId="2">
      <alignment vertical="center"/>
    </xf>
    <xf numFmtId="0" fontId="10" fillId="0" borderId="9" xfId="2" applyBorder="1">
      <alignment vertical="center"/>
    </xf>
    <xf numFmtId="0" fontId="33" fillId="0" borderId="9" xfId="2" applyFont="1" applyBorder="1">
      <alignment vertical="center"/>
    </xf>
    <xf numFmtId="0" fontId="10" fillId="0" borderId="22" xfId="2" applyBorder="1">
      <alignment vertical="center"/>
    </xf>
    <xf numFmtId="0" fontId="96" fillId="0" borderId="13" xfId="0" applyFont="1" applyBorder="1" applyAlignment="1">
      <alignment horizontal="left" vertical="center"/>
    </xf>
    <xf numFmtId="0" fontId="26" fillId="0" borderId="0" xfId="2" applyFont="1">
      <alignment vertical="center"/>
    </xf>
    <xf numFmtId="0" fontId="10" fillId="0" borderId="24" xfId="2" applyBorder="1">
      <alignment vertical="center"/>
    </xf>
    <xf numFmtId="0" fontId="97" fillId="0" borderId="13" xfId="0" applyFont="1" applyBorder="1" applyAlignment="1">
      <alignment horizontal="left" vertical="center"/>
    </xf>
    <xf numFmtId="0" fontId="28" fillId="0" borderId="0" xfId="2" applyFont="1" applyAlignment="1">
      <alignment wrapText="1"/>
    </xf>
    <xf numFmtId="0" fontId="28" fillId="0" borderId="0" xfId="2" applyFont="1" applyAlignment="1"/>
    <xf numFmtId="0" fontId="40" fillId="0" borderId="0" xfId="2" applyFont="1" applyAlignment="1">
      <alignment wrapText="1"/>
    </xf>
    <xf numFmtId="0" fontId="40" fillId="0" borderId="24" xfId="2" applyFont="1" applyBorder="1" applyAlignment="1">
      <alignment wrapText="1"/>
    </xf>
    <xf numFmtId="0" fontId="10" fillId="0" borderId="28" xfId="2" applyBorder="1">
      <alignment vertical="center"/>
    </xf>
    <xf numFmtId="0" fontId="28" fillId="0" borderId="28" xfId="2" applyFont="1" applyBorder="1" applyAlignment="1"/>
    <xf numFmtId="0" fontId="28" fillId="0" borderId="28" xfId="2" applyFont="1" applyBorder="1" applyAlignment="1">
      <alignment wrapText="1"/>
    </xf>
    <xf numFmtId="0" fontId="40" fillId="0" borderId="28" xfId="2" applyFont="1" applyBorder="1" applyAlignment="1">
      <alignment wrapText="1"/>
    </xf>
    <xf numFmtId="0" fontId="40" fillId="0" borderId="31" xfId="2" applyFont="1" applyBorder="1" applyAlignment="1">
      <alignment wrapText="1"/>
    </xf>
    <xf numFmtId="0" fontId="14" fillId="0" borderId="0" xfId="1" applyFont="1" applyFill="1" applyAlignment="1">
      <alignment horizontal="center" vertical="center"/>
    </xf>
    <xf numFmtId="0" fontId="81" fillId="0" borderId="0" xfId="1" applyFont="1" applyFill="1" applyAlignment="1">
      <alignment horizontal="distributed" vertical="center"/>
    </xf>
    <xf numFmtId="0" fontId="13" fillId="0" borderId="0" xfId="1" applyFont="1" applyFill="1" applyAlignment="1">
      <alignment horizontal="center" vertical="center"/>
    </xf>
    <xf numFmtId="0" fontId="37" fillId="0" borderId="0" xfId="1" applyFont="1" applyFill="1" applyAlignment="1">
      <alignment horizontal="left" vertical="center"/>
    </xf>
    <xf numFmtId="0" fontId="79" fillId="0" borderId="0" xfId="1" applyFont="1" applyFill="1" applyAlignment="1">
      <alignment horizontal="left"/>
    </xf>
    <xf numFmtId="0" fontId="79" fillId="0" borderId="0" xfId="1" applyFont="1" applyFill="1" applyAlignment="1">
      <alignment horizontal="center" vertical="center"/>
    </xf>
    <xf numFmtId="0" fontId="37" fillId="0" borderId="0" xfId="1" applyFont="1" applyFill="1" applyAlignment="1">
      <alignment horizontal="left"/>
    </xf>
    <xf numFmtId="0" fontId="83" fillId="0" borderId="0" xfId="1" applyFont="1" applyFill="1" applyAlignment="1">
      <alignment horizontal="left"/>
    </xf>
    <xf numFmtId="0" fontId="14" fillId="2" borderId="133" xfId="1" applyFont="1" applyFill="1" applyBorder="1" applyAlignment="1">
      <alignment horizontal="center" vertical="center"/>
    </xf>
    <xf numFmtId="0" fontId="14" fillId="2" borderId="65" xfId="1" applyFont="1" applyFill="1" applyBorder="1" applyAlignment="1">
      <alignment horizontal="center" vertical="center"/>
    </xf>
    <xf numFmtId="0" fontId="14" fillId="0" borderId="41" xfId="1" applyFont="1" applyBorder="1" applyAlignment="1">
      <alignment vertical="center"/>
    </xf>
    <xf numFmtId="0" fontId="14" fillId="2" borderId="134" xfId="1" applyFont="1" applyFill="1" applyBorder="1" applyAlignment="1">
      <alignment horizontal="center" vertical="center"/>
    </xf>
    <xf numFmtId="0" fontId="51" fillId="0" borderId="0" xfId="0" applyFont="1">
      <alignment vertical="center"/>
    </xf>
    <xf numFmtId="0" fontId="10" fillId="0" borderId="0" xfId="2" applyAlignment="1"/>
    <xf numFmtId="0" fontId="48" fillId="0" borderId="0" xfId="0" applyFont="1">
      <alignment vertical="center"/>
    </xf>
    <xf numFmtId="0" fontId="46" fillId="0" borderId="0" xfId="0" applyFont="1">
      <alignment vertical="center"/>
    </xf>
    <xf numFmtId="0" fontId="10" fillId="0" borderId="2" xfId="0" applyFont="1" applyBorder="1">
      <alignment vertical="center"/>
    </xf>
    <xf numFmtId="0" fontId="10" fillId="0" borderId="23" xfId="0" applyFont="1" applyBorder="1">
      <alignment vertical="center"/>
    </xf>
    <xf numFmtId="0" fontId="47" fillId="0" borderId="15" xfId="2" applyFont="1" applyBorder="1" applyAlignment="1">
      <alignment vertical="center" wrapText="1"/>
    </xf>
    <xf numFmtId="0" fontId="47" fillId="0" borderId="1" xfId="2" applyFont="1" applyBorder="1" applyAlignment="1">
      <alignment vertical="center" wrapText="1"/>
    </xf>
    <xf numFmtId="0" fontId="47" fillId="0" borderId="2" xfId="2" applyFont="1" applyBorder="1" applyAlignment="1">
      <alignment vertical="center" wrapText="1"/>
    </xf>
    <xf numFmtId="0" fontId="47" fillId="0" borderId="0" xfId="2" applyFont="1" applyAlignment="1">
      <alignment vertical="center" wrapText="1"/>
    </xf>
    <xf numFmtId="0" fontId="47" fillId="0" borderId="0" xfId="2" applyFont="1">
      <alignment vertical="center"/>
    </xf>
    <xf numFmtId="0" fontId="37" fillId="0" borderId="0" xfId="2" applyFont="1">
      <alignment vertical="center"/>
    </xf>
    <xf numFmtId="0" fontId="37" fillId="0" borderId="0" xfId="0" applyFont="1">
      <alignment vertical="center"/>
    </xf>
    <xf numFmtId="0" fontId="49" fillId="0" borderId="0" xfId="0" applyFont="1">
      <alignment vertical="center"/>
    </xf>
    <xf numFmtId="0" fontId="52" fillId="0" borderId="0" xfId="0" applyFont="1">
      <alignment vertical="center"/>
    </xf>
    <xf numFmtId="0" fontId="100" fillId="0" borderId="0" xfId="0" applyFont="1">
      <alignment vertical="center"/>
    </xf>
    <xf numFmtId="0" fontId="30" fillId="0" borderId="0" xfId="0" applyFont="1">
      <alignment vertical="center"/>
    </xf>
    <xf numFmtId="0" fontId="65" fillId="0" borderId="0" xfId="0" applyFont="1">
      <alignment vertical="center"/>
    </xf>
    <xf numFmtId="0" fontId="37" fillId="0" borderId="0" xfId="1" applyFont="1" applyFill="1"/>
    <xf numFmtId="0" fontId="37" fillId="0" borderId="0" xfId="1" applyFont="1" applyFill="1" applyBorder="1"/>
    <xf numFmtId="0" fontId="53" fillId="0" borderId="45" xfId="1" applyFont="1" applyFill="1" applyBorder="1" applyAlignment="1">
      <alignment vertical="top"/>
    </xf>
    <xf numFmtId="0" fontId="37" fillId="0" borderId="3" xfId="1" applyFont="1" applyFill="1" applyBorder="1"/>
    <xf numFmtId="0" fontId="37" fillId="0" borderId="46" xfId="1" applyFont="1" applyFill="1" applyBorder="1"/>
    <xf numFmtId="0" fontId="53" fillId="0" borderId="0" xfId="1" applyFont="1" applyFill="1" applyBorder="1" applyAlignment="1">
      <alignment vertical="top"/>
    </xf>
    <xf numFmtId="0" fontId="37" fillId="0" borderId="47" xfId="1" applyFont="1" applyFill="1" applyBorder="1"/>
    <xf numFmtId="0" fontId="37" fillId="0" borderId="48" xfId="1" applyFont="1" applyFill="1" applyBorder="1"/>
    <xf numFmtId="0" fontId="37" fillId="0" borderId="49" xfId="1" applyFont="1" applyFill="1" applyBorder="1"/>
    <xf numFmtId="0" fontId="37" fillId="0" borderId="50" xfId="1" applyFont="1" applyFill="1" applyBorder="1"/>
    <xf numFmtId="0" fontId="37" fillId="0" borderId="53" xfId="1" applyFont="1" applyFill="1" applyBorder="1"/>
    <xf numFmtId="0" fontId="37" fillId="0" borderId="2" xfId="1" applyFont="1" applyFill="1" applyBorder="1"/>
    <xf numFmtId="0" fontId="37" fillId="0" borderId="54" xfId="1" applyFont="1" applyFill="1" applyBorder="1"/>
    <xf numFmtId="0" fontId="62" fillId="0" borderId="0" xfId="1" applyFont="1" applyFill="1"/>
    <xf numFmtId="0" fontId="57" fillId="0" borderId="0" xfId="1" applyFont="1" applyFill="1"/>
    <xf numFmtId="0" fontId="56" fillId="0" borderId="0" xfId="1" applyFont="1" applyFill="1"/>
    <xf numFmtId="0" fontId="32" fillId="0" borderId="0" xfId="1" applyFont="1" applyFill="1" applyAlignment="1">
      <alignment wrapText="1"/>
    </xf>
    <xf numFmtId="0" fontId="54" fillId="0" borderId="0" xfId="1" applyFont="1" applyFill="1" applyAlignment="1">
      <alignment horizontal="left"/>
    </xf>
    <xf numFmtId="0" fontId="37" fillId="0" borderId="58" xfId="1" applyFont="1" applyFill="1" applyBorder="1"/>
    <xf numFmtId="0" fontId="37" fillId="0" borderId="59" xfId="1" applyFont="1" applyFill="1" applyBorder="1"/>
    <xf numFmtId="0" fontId="37" fillId="0" borderId="60" xfId="1" applyFont="1" applyFill="1" applyBorder="1"/>
    <xf numFmtId="0" fontId="54" fillId="0" borderId="0" xfId="1" applyFont="1" applyFill="1" applyAlignment="1">
      <alignment vertical="center"/>
    </xf>
    <xf numFmtId="0" fontId="9" fillId="0" borderId="0" xfId="1" applyFont="1" applyFill="1" applyAlignment="1">
      <alignment horizontal="right"/>
    </xf>
    <xf numFmtId="179" fontId="0" fillId="0" borderId="129" xfId="0" applyNumberFormat="1" applyBorder="1" applyProtection="1">
      <alignment vertical="center"/>
      <protection locked="0"/>
    </xf>
    <xf numFmtId="0" fontId="0" fillId="0" borderId="129" xfId="0" applyBorder="1" applyProtection="1">
      <alignment vertical="center"/>
      <protection locked="0"/>
    </xf>
    <xf numFmtId="0" fontId="0" fillId="0" borderId="28" xfId="0" applyBorder="1" applyProtection="1">
      <alignment vertical="center"/>
      <protection locked="0"/>
    </xf>
    <xf numFmtId="0" fontId="0" fillId="0" borderId="0" xfId="0" applyBorder="1" applyProtection="1">
      <alignment vertical="center"/>
      <protection locked="0"/>
    </xf>
    <xf numFmtId="0" fontId="101" fillId="0" borderId="0" xfId="0" applyFont="1">
      <alignment vertical="center"/>
    </xf>
    <xf numFmtId="0" fontId="0" fillId="0" borderId="136" xfId="0" applyBorder="1" applyProtection="1">
      <alignment vertical="center"/>
      <protection locked="0"/>
    </xf>
    <xf numFmtId="0" fontId="0" fillId="0" borderId="137" xfId="0" applyBorder="1" applyProtection="1">
      <alignment vertical="center"/>
      <protection locked="0"/>
    </xf>
    <xf numFmtId="0" fontId="0" fillId="0" borderId="139" xfId="0" applyBorder="1" applyProtection="1">
      <alignment vertical="center"/>
      <protection locked="0"/>
    </xf>
    <xf numFmtId="0" fontId="0" fillId="0" borderId="141" xfId="0" applyBorder="1" applyProtection="1">
      <alignment vertical="center"/>
      <protection locked="0"/>
    </xf>
    <xf numFmtId="14" fontId="0" fillId="0" borderId="0" xfId="0" applyNumberFormat="1" applyBorder="1" applyProtection="1">
      <alignment vertical="center"/>
      <protection locked="0"/>
    </xf>
    <xf numFmtId="0" fontId="0" fillId="0" borderId="143" xfId="0" applyBorder="1" applyProtection="1">
      <alignment vertical="center"/>
      <protection locked="0"/>
    </xf>
    <xf numFmtId="0" fontId="0" fillId="0" borderId="144" xfId="0" applyBorder="1" applyProtection="1">
      <alignment vertical="center"/>
      <protection locked="0"/>
    </xf>
    <xf numFmtId="0" fontId="102" fillId="0" borderId="0" xfId="0" applyFont="1" applyAlignment="1" applyProtection="1">
      <alignment horizontal="center" vertical="center"/>
    </xf>
    <xf numFmtId="0" fontId="102" fillId="0" borderId="19" xfId="1" applyFont="1" applyFill="1" applyBorder="1" applyAlignment="1" applyProtection="1">
      <alignment horizontal="center" vertical="center"/>
    </xf>
    <xf numFmtId="0" fontId="102" fillId="0" borderId="19" xfId="1" applyFont="1" applyFill="1" applyBorder="1" applyAlignment="1" applyProtection="1">
      <alignment horizontal="center" vertical="center" justifyLastLine="1"/>
    </xf>
    <xf numFmtId="0" fontId="102" fillId="0" borderId="9" xfId="1" applyFont="1" applyFill="1" applyBorder="1" applyAlignment="1" applyProtection="1">
      <alignment horizontal="center" vertical="center" justifyLastLine="1"/>
    </xf>
    <xf numFmtId="0" fontId="102" fillId="0" borderId="9" xfId="1" applyFont="1" applyFill="1" applyBorder="1" applyAlignment="1" applyProtection="1">
      <alignment horizontal="center" vertical="center"/>
    </xf>
    <xf numFmtId="0" fontId="102" fillId="0" borderId="130" xfId="0" applyFont="1" applyBorder="1" applyAlignment="1" applyProtection="1">
      <alignment horizontal="center" vertical="center"/>
    </xf>
    <xf numFmtId="0" fontId="65" fillId="0" borderId="0" xfId="0" applyFont="1" applyAlignment="1" applyProtection="1">
      <alignment horizontal="center" vertical="center"/>
    </xf>
    <xf numFmtId="0" fontId="14" fillId="0" borderId="146" xfId="1" applyFont="1" applyBorder="1" applyAlignment="1">
      <alignment vertical="center"/>
    </xf>
    <xf numFmtId="0" fontId="103" fillId="0" borderId="24" xfId="0" applyFont="1" applyBorder="1" applyProtection="1">
      <alignment vertical="center"/>
    </xf>
    <xf numFmtId="56" fontId="0" fillId="0" borderId="0" xfId="0" applyNumberFormat="1">
      <alignment vertical="center"/>
    </xf>
    <xf numFmtId="0" fontId="94" fillId="0" borderId="6" xfId="0" applyFont="1" applyBorder="1" applyAlignment="1">
      <alignment horizontal="center" vertical="center"/>
    </xf>
    <xf numFmtId="0" fontId="0" fillId="0" borderId="147" xfId="0" applyBorder="1">
      <alignment vertical="center"/>
    </xf>
    <xf numFmtId="0" fontId="0" fillId="0" borderId="147" xfId="0" applyNumberFormat="1" applyBorder="1">
      <alignment vertical="center"/>
    </xf>
    <xf numFmtId="0" fontId="0" fillId="0" borderId="147" xfId="0" applyNumberFormat="1" applyBorder="1" applyAlignment="1">
      <alignment vertical="center" wrapText="1"/>
    </xf>
    <xf numFmtId="49" fontId="0" fillId="0" borderId="147" xfId="0" applyNumberFormat="1" applyBorder="1">
      <alignment vertical="center"/>
    </xf>
    <xf numFmtId="0" fontId="94" fillId="0" borderId="148" xfId="0" applyFont="1" applyBorder="1" applyProtection="1">
      <alignment vertical="center"/>
    </xf>
    <xf numFmtId="0" fontId="0" fillId="0" borderId="149" xfId="0" applyBorder="1" applyProtection="1">
      <alignment vertical="center"/>
      <protection locked="0"/>
    </xf>
    <xf numFmtId="0" fontId="0" fillId="0" borderId="149" xfId="0" applyNumberFormat="1" applyBorder="1" applyProtection="1">
      <alignment vertical="center"/>
      <protection locked="0"/>
    </xf>
    <xf numFmtId="0" fontId="0" fillId="0" borderId="149" xfId="0" applyNumberFormat="1" applyBorder="1" applyAlignment="1" applyProtection="1">
      <alignment horizontal="center" vertical="center"/>
      <protection locked="0"/>
    </xf>
    <xf numFmtId="180" fontId="0" fillId="0" borderId="149" xfId="0" applyNumberFormat="1" applyBorder="1" applyAlignment="1" applyProtection="1">
      <alignment horizontal="center" vertical="center"/>
      <protection locked="0"/>
    </xf>
    <xf numFmtId="183" fontId="0" fillId="0" borderId="149" xfId="0" applyNumberFormat="1" applyBorder="1" applyProtection="1">
      <alignment vertical="center"/>
      <protection locked="0"/>
    </xf>
    <xf numFmtId="182" fontId="0" fillId="0" borderId="149" xfId="0" applyNumberFormat="1" applyBorder="1" applyAlignment="1" applyProtection="1">
      <alignment horizontal="center" vertical="center"/>
      <protection locked="0"/>
    </xf>
    <xf numFmtId="0" fontId="0" fillId="0" borderId="150" xfId="0" applyBorder="1" applyProtection="1">
      <alignment vertical="center"/>
      <protection locked="0"/>
    </xf>
    <xf numFmtId="0" fontId="0" fillId="0" borderId="147" xfId="0" applyNumberFormat="1" applyFont="1" applyBorder="1" applyAlignment="1">
      <alignment vertical="center" wrapText="1"/>
    </xf>
    <xf numFmtId="49" fontId="0" fillId="0" borderId="149" xfId="0" applyNumberFormat="1" applyBorder="1" applyProtection="1">
      <alignment vertical="center"/>
      <protection locked="0"/>
    </xf>
    <xf numFmtId="49" fontId="0" fillId="0" borderId="147" xfId="0" applyNumberFormat="1" applyBorder="1" applyAlignment="1">
      <alignment horizontal="left" vertical="center"/>
    </xf>
    <xf numFmtId="0" fontId="0" fillId="0" borderId="147" xfId="0" applyBorder="1" applyAlignment="1">
      <alignment horizontal="left" vertical="center"/>
    </xf>
    <xf numFmtId="185" fontId="0" fillId="0" borderId="149" xfId="0" applyNumberFormat="1" applyBorder="1" applyProtection="1">
      <alignment vertical="center"/>
      <protection locked="0"/>
    </xf>
    <xf numFmtId="0" fontId="102" fillId="0" borderId="19" xfId="1" applyFont="1" applyFill="1" applyBorder="1" applyAlignment="1" applyProtection="1">
      <alignment horizontal="center" vertical="center" wrapText="1"/>
    </xf>
    <xf numFmtId="3" fontId="0" fillId="0" borderId="138" xfId="0" applyNumberFormat="1" applyBorder="1" applyAlignment="1" applyProtection="1">
      <alignment horizontal="right" vertical="center"/>
      <protection locked="0"/>
    </xf>
    <xf numFmtId="3" fontId="0" fillId="0" borderId="140" xfId="0" applyNumberFormat="1" applyBorder="1" applyAlignment="1" applyProtection="1">
      <alignment horizontal="right" vertical="center"/>
      <protection locked="0"/>
    </xf>
    <xf numFmtId="3" fontId="0" fillId="0" borderId="142" xfId="0" applyNumberFormat="1" applyBorder="1" applyAlignment="1" applyProtection="1">
      <alignment horizontal="right" vertical="center"/>
      <protection locked="0"/>
    </xf>
    <xf numFmtId="3" fontId="0" fillId="0" borderId="145" xfId="0" applyNumberFormat="1" applyBorder="1" applyAlignment="1" applyProtection="1">
      <alignment horizontal="right" vertical="center"/>
      <protection locked="0"/>
    </xf>
    <xf numFmtId="0" fontId="102" fillId="0" borderId="9" xfId="1" applyFont="1" applyFill="1" applyBorder="1" applyAlignment="1" applyProtection="1">
      <alignment horizontal="center" vertical="center" wrapText="1"/>
    </xf>
    <xf numFmtId="0" fontId="0" fillId="5" borderId="76" xfId="0" applyFill="1" applyBorder="1" applyAlignment="1">
      <alignment horizontal="center" vertical="center"/>
    </xf>
    <xf numFmtId="0" fontId="0" fillId="0" borderId="90" xfId="0" applyBorder="1" applyProtection="1">
      <alignment vertical="center"/>
      <protection locked="0"/>
    </xf>
    <xf numFmtId="3" fontId="0" fillId="0" borderId="152" xfId="0" applyNumberFormat="1" applyBorder="1" applyAlignment="1" applyProtection="1">
      <alignment horizontal="right" vertical="center"/>
      <protection locked="0"/>
    </xf>
    <xf numFmtId="0" fontId="0" fillId="0" borderId="9" xfId="0" applyBorder="1" applyProtection="1">
      <alignment vertical="center"/>
      <protection locked="0"/>
    </xf>
    <xf numFmtId="3" fontId="0" fillId="0" borderId="154" xfId="0" applyNumberFormat="1" applyBorder="1" applyAlignment="1" applyProtection="1">
      <alignment horizontal="right" vertical="center"/>
      <protection locked="0"/>
    </xf>
    <xf numFmtId="0" fontId="0" fillId="0" borderId="147" xfId="0" applyNumberFormat="1" applyBorder="1" applyAlignment="1">
      <alignment horizontal="left" vertical="center"/>
    </xf>
    <xf numFmtId="14" fontId="0" fillId="0" borderId="137" xfId="0" applyNumberFormat="1" applyBorder="1" applyProtection="1">
      <alignment vertical="center"/>
      <protection locked="0"/>
    </xf>
    <xf numFmtId="0" fontId="0" fillId="0" borderId="0" xfId="0" applyProtection="1">
      <alignment vertical="center"/>
      <protection locked="0"/>
    </xf>
    <xf numFmtId="14" fontId="0" fillId="0" borderId="0" xfId="0" applyNumberFormat="1" applyProtection="1">
      <alignment vertical="center"/>
      <protection locked="0"/>
    </xf>
    <xf numFmtId="0" fontId="0" fillId="0" borderId="153" xfId="0" applyBorder="1" applyProtection="1">
      <alignment vertical="center"/>
      <protection locked="0"/>
    </xf>
    <xf numFmtId="14" fontId="0" fillId="0" borderId="9" xfId="0" applyNumberFormat="1" applyBorder="1" applyProtection="1">
      <alignment vertical="center"/>
      <protection locked="0"/>
    </xf>
    <xf numFmtId="0" fontId="0" fillId="0" borderId="151" xfId="0" applyBorder="1" applyProtection="1">
      <alignment vertical="center"/>
      <protection locked="0"/>
    </xf>
    <xf numFmtId="14" fontId="0" fillId="0" borderId="90" xfId="0" applyNumberFormat="1" applyBorder="1" applyProtection="1">
      <alignment vertical="center"/>
      <protection locked="0"/>
    </xf>
    <xf numFmtId="0" fontId="68" fillId="0" borderId="0" xfId="0" applyFont="1" applyAlignment="1">
      <alignment horizontal="left" vertical="center"/>
    </xf>
    <xf numFmtId="0" fontId="0" fillId="5" borderId="6"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70" xfId="0" applyFill="1" applyBorder="1" applyAlignment="1">
      <alignment horizontal="center" vertical="center"/>
    </xf>
    <xf numFmtId="0" fontId="0" fillId="5" borderId="131" xfId="0" applyFill="1" applyBorder="1" applyAlignment="1">
      <alignment horizontal="center" vertical="center"/>
    </xf>
    <xf numFmtId="0" fontId="0" fillId="5" borderId="132" xfId="0" applyFill="1" applyBorder="1" applyAlignment="1">
      <alignment horizontal="center" vertical="center"/>
    </xf>
    <xf numFmtId="0" fontId="0" fillId="5" borderId="66" xfId="0" applyFill="1" applyBorder="1" applyAlignment="1">
      <alignment horizontal="center" vertical="center"/>
    </xf>
    <xf numFmtId="0" fontId="0" fillId="5" borderId="76" xfId="0" applyFill="1" applyBorder="1" applyAlignment="1">
      <alignment horizontal="center" vertical="center"/>
    </xf>
    <xf numFmtId="0" fontId="45" fillId="0" borderId="0" xfId="2" applyFont="1" applyFill="1" applyAlignment="1">
      <alignment horizontal="center" vertical="center"/>
    </xf>
    <xf numFmtId="0" fontId="70" fillId="0" borderId="9" xfId="3" applyFont="1" applyBorder="1" applyAlignment="1" applyProtection="1">
      <alignment horizontal="center" vertical="center"/>
    </xf>
    <xf numFmtId="0" fontId="70" fillId="0" borderId="21" xfId="3" applyFont="1" applyBorder="1" applyAlignment="1" applyProtection="1">
      <alignment horizontal="center" vertical="center"/>
    </xf>
    <xf numFmtId="0" fontId="70" fillId="0" borderId="1" xfId="3" applyFont="1" applyBorder="1" applyAlignment="1" applyProtection="1">
      <alignment horizontal="center" vertical="center"/>
    </xf>
    <xf numFmtId="0" fontId="70" fillId="0" borderId="25" xfId="3" applyFont="1" applyBorder="1" applyAlignment="1" applyProtection="1">
      <alignment horizontal="center" vertical="center"/>
    </xf>
    <xf numFmtId="0" fontId="72" fillId="0" borderId="0" xfId="2" applyFont="1" applyFill="1" applyBorder="1" applyAlignment="1" applyProtection="1">
      <alignment horizontal="left" vertical="center" shrinkToFit="1"/>
      <protection locked="0"/>
    </xf>
    <xf numFmtId="0" fontId="72" fillId="0" borderId="4" xfId="2" applyFont="1" applyFill="1" applyBorder="1" applyAlignment="1" applyProtection="1">
      <alignment horizontal="left" vertical="center" shrinkToFit="1"/>
      <protection locked="0"/>
    </xf>
    <xf numFmtId="179" fontId="71" fillId="0" borderId="2" xfId="3" applyNumberFormat="1" applyFont="1" applyBorder="1" applyAlignment="1" applyProtection="1">
      <alignment horizontal="center" vertical="center"/>
    </xf>
    <xf numFmtId="179" fontId="71" fillId="0" borderId="0" xfId="3" applyNumberFormat="1" applyFont="1" applyBorder="1" applyAlignment="1" applyProtection="1">
      <alignment horizontal="center" vertical="center"/>
    </xf>
    <xf numFmtId="179" fontId="71" fillId="0" borderId="15" xfId="3" applyNumberFormat="1" applyFont="1" applyBorder="1" applyAlignment="1" applyProtection="1">
      <alignment horizontal="center" vertical="center"/>
    </xf>
    <xf numFmtId="179" fontId="71" fillId="0" borderId="1" xfId="3" applyNumberFormat="1" applyFont="1" applyBorder="1" applyAlignment="1" applyProtection="1">
      <alignment horizontal="center" vertical="center"/>
    </xf>
    <xf numFmtId="179" fontId="71" fillId="0" borderId="2" xfId="0" applyNumberFormat="1" applyFont="1" applyBorder="1" applyAlignment="1" applyProtection="1">
      <alignment horizontal="center" vertical="center" shrinkToFit="1"/>
    </xf>
    <xf numFmtId="179" fontId="71" fillId="0" borderId="0" xfId="0" applyNumberFormat="1" applyFont="1" applyBorder="1" applyAlignment="1" applyProtection="1">
      <alignment horizontal="center" vertical="center" shrinkToFit="1"/>
    </xf>
    <xf numFmtId="179" fontId="71" fillId="0" borderId="15" xfId="0" applyNumberFormat="1" applyFont="1" applyBorder="1" applyAlignment="1" applyProtection="1">
      <alignment horizontal="center" vertical="center" shrinkToFit="1"/>
    </xf>
    <xf numFmtId="179" fontId="71" fillId="0" borderId="1" xfId="0" applyNumberFormat="1" applyFont="1" applyBorder="1" applyAlignment="1" applyProtection="1">
      <alignment horizontal="center" vertical="center" shrinkToFit="1"/>
    </xf>
    <xf numFmtId="0" fontId="0" fillId="0" borderId="10" xfId="3" applyFont="1" applyBorder="1" applyAlignment="1">
      <alignment horizontal="right" vertical="center"/>
    </xf>
    <xf numFmtId="0" fontId="10" fillId="0" borderId="9" xfId="3" applyFont="1" applyBorder="1" applyAlignment="1">
      <alignment horizontal="right" vertical="center"/>
    </xf>
    <xf numFmtId="0" fontId="10" fillId="0" borderId="21" xfId="3" applyFont="1" applyBorder="1" applyAlignment="1">
      <alignment horizontal="right" vertical="center"/>
    </xf>
    <xf numFmtId="0" fontId="70" fillId="0" borderId="12" xfId="3" applyNumberFormat="1" applyFont="1" applyBorder="1" applyAlignment="1" applyProtection="1">
      <alignment horizontal="center" vertical="center"/>
    </xf>
    <xf numFmtId="0" fontId="70" fillId="0" borderId="11" xfId="3" applyNumberFormat="1" applyFont="1" applyBorder="1" applyAlignment="1" applyProtection="1">
      <alignment horizontal="center" vertical="center"/>
    </xf>
    <xf numFmtId="0" fontId="70" fillId="0" borderId="17" xfId="3" applyNumberFormat="1" applyFont="1" applyBorder="1" applyAlignment="1" applyProtection="1">
      <alignment horizontal="center" vertical="center"/>
    </xf>
    <xf numFmtId="0" fontId="70" fillId="0" borderId="16" xfId="3" applyNumberFormat="1" applyFont="1" applyBorder="1" applyAlignment="1" applyProtection="1">
      <alignment horizontal="center" vertical="center"/>
    </xf>
    <xf numFmtId="0" fontId="10" fillId="0" borderId="0" xfId="2" applyFont="1" applyFill="1" applyBorder="1" applyAlignment="1">
      <alignment horizontal="center" vertical="center"/>
    </xf>
    <xf numFmtId="0" fontId="10" fillId="0" borderId="28" xfId="2" applyFont="1" applyFill="1" applyBorder="1" applyAlignment="1">
      <alignment horizontal="center" vertical="center"/>
    </xf>
    <xf numFmtId="0" fontId="28" fillId="0" borderId="0" xfId="2" applyFont="1" applyFill="1" applyBorder="1" applyAlignment="1">
      <alignment horizontal="left" vertical="center"/>
    </xf>
    <xf numFmtId="0" fontId="28" fillId="0" borderId="4" xfId="2" applyFont="1" applyFill="1" applyBorder="1" applyAlignment="1">
      <alignment horizontal="left" vertical="center"/>
    </xf>
    <xf numFmtId="179" fontId="72" fillId="0" borderId="0" xfId="2" applyNumberFormat="1" applyFont="1" applyFill="1" applyBorder="1" applyAlignment="1" applyProtection="1">
      <alignment horizontal="left" vertical="center" shrinkToFit="1"/>
      <protection locked="0"/>
    </xf>
    <xf numFmtId="0" fontId="70" fillId="0" borderId="34" xfId="3" applyFont="1" applyBorder="1" applyAlignment="1" applyProtection="1">
      <alignment horizontal="center" vertical="center"/>
    </xf>
    <xf numFmtId="0" fontId="70" fillId="0" borderId="36" xfId="3" applyFont="1" applyBorder="1" applyAlignment="1" applyProtection="1">
      <alignment horizontal="center" vertical="center"/>
    </xf>
    <xf numFmtId="0" fontId="70" fillId="0" borderId="35" xfId="3" applyFont="1" applyBorder="1" applyAlignment="1" applyProtection="1">
      <alignment horizontal="center" vertical="center"/>
    </xf>
    <xf numFmtId="0" fontId="70" fillId="0" borderId="38" xfId="3" applyFont="1" applyBorder="1" applyAlignment="1" applyProtection="1">
      <alignment horizontal="center" vertical="center"/>
    </xf>
    <xf numFmtId="0" fontId="70" fillId="0" borderId="42" xfId="3" applyFont="1" applyBorder="1" applyAlignment="1" applyProtection="1">
      <alignment horizontal="center" vertical="center"/>
    </xf>
    <xf numFmtId="0" fontId="70" fillId="0" borderId="43" xfId="3" applyFont="1" applyBorder="1" applyAlignment="1" applyProtection="1">
      <alignment horizontal="center" vertical="center"/>
    </xf>
    <xf numFmtId="179" fontId="71" fillId="0" borderId="26" xfId="3" applyNumberFormat="1" applyFont="1" applyFill="1" applyBorder="1" applyAlignment="1" applyProtection="1">
      <alignment horizontal="center" vertical="center" shrinkToFit="1"/>
    </xf>
    <xf numFmtId="179" fontId="71" fillId="0" borderId="19" xfId="3" applyNumberFormat="1" applyFont="1" applyFill="1" applyBorder="1" applyAlignment="1" applyProtection="1">
      <alignment horizontal="center" vertical="center" shrinkToFit="1"/>
    </xf>
    <xf numFmtId="179" fontId="71" fillId="0" borderId="0" xfId="3" applyNumberFormat="1" applyFont="1" applyFill="1" applyBorder="1" applyAlignment="1" applyProtection="1">
      <alignment horizontal="center" vertical="center" shrinkToFit="1"/>
    </xf>
    <xf numFmtId="179" fontId="71" fillId="0" borderId="24" xfId="3" applyNumberFormat="1" applyFont="1" applyFill="1" applyBorder="1" applyAlignment="1" applyProtection="1">
      <alignment horizontal="center" vertical="center" shrinkToFit="1"/>
    </xf>
    <xf numFmtId="179" fontId="71" fillId="0" borderId="2" xfId="3" applyNumberFormat="1" applyFont="1" applyFill="1" applyBorder="1" applyAlignment="1" applyProtection="1">
      <alignment horizontal="center" vertical="center" shrinkToFit="1"/>
    </xf>
    <xf numFmtId="179" fontId="71" fillId="0" borderId="30" xfId="3" applyNumberFormat="1" applyFont="1" applyFill="1" applyBorder="1" applyAlignment="1" applyProtection="1">
      <alignment horizontal="center" vertical="center" shrinkToFit="1"/>
    </xf>
    <xf numFmtId="179" fontId="71" fillId="0" borderId="28" xfId="3" applyNumberFormat="1" applyFont="1" applyFill="1" applyBorder="1" applyAlignment="1" applyProtection="1">
      <alignment horizontal="center" vertical="center" shrinkToFit="1"/>
    </xf>
    <xf numFmtId="179" fontId="71" fillId="0" borderId="31" xfId="3" applyNumberFormat="1" applyFont="1" applyFill="1" applyBorder="1" applyAlignment="1" applyProtection="1">
      <alignment horizontal="center" vertical="center" shrinkToFit="1"/>
    </xf>
    <xf numFmtId="0" fontId="32" fillId="0" borderId="9" xfId="2" applyFont="1" applyFill="1" applyBorder="1" applyAlignment="1">
      <alignment horizontal="center" vertical="center" wrapText="1"/>
    </xf>
    <xf numFmtId="0" fontId="32" fillId="0" borderId="0" xfId="2" applyFont="1" applyFill="1" applyBorder="1" applyAlignment="1">
      <alignment horizontal="center" vertical="center" wrapText="1"/>
    </xf>
    <xf numFmtId="0" fontId="32" fillId="0" borderId="28" xfId="2" applyFont="1" applyFill="1" applyBorder="1" applyAlignment="1">
      <alignment horizontal="center" vertical="center" wrapText="1"/>
    </xf>
    <xf numFmtId="184" fontId="70" fillId="0" borderId="9" xfId="2" applyNumberFormat="1" applyFont="1" applyFill="1" applyBorder="1" applyAlignment="1" applyProtection="1">
      <alignment horizontal="left" vertical="center" wrapText="1"/>
    </xf>
    <xf numFmtId="184" fontId="70" fillId="0" borderId="22" xfId="2" applyNumberFormat="1" applyFont="1" applyFill="1" applyBorder="1" applyAlignment="1" applyProtection="1">
      <alignment horizontal="left" vertical="center" wrapText="1"/>
    </xf>
    <xf numFmtId="184" fontId="70" fillId="0" borderId="0" xfId="2" applyNumberFormat="1" applyFont="1" applyFill="1" applyBorder="1" applyAlignment="1" applyProtection="1">
      <alignment horizontal="left" vertical="center" wrapText="1"/>
    </xf>
    <xf numFmtId="184" fontId="70" fillId="0" borderId="24" xfId="2" applyNumberFormat="1" applyFont="1" applyFill="1" applyBorder="1" applyAlignment="1" applyProtection="1">
      <alignment horizontal="left" vertical="center" wrapText="1"/>
    </xf>
    <xf numFmtId="184" fontId="70" fillId="0" borderId="28" xfId="2" applyNumberFormat="1" applyFont="1" applyFill="1" applyBorder="1" applyAlignment="1" applyProtection="1">
      <alignment horizontal="left" vertical="center" wrapText="1"/>
    </xf>
    <xf numFmtId="184" fontId="70" fillId="0" borderId="31" xfId="2" applyNumberFormat="1" applyFont="1" applyFill="1" applyBorder="1" applyAlignment="1" applyProtection="1">
      <alignment horizontal="left" vertical="center" wrapText="1"/>
    </xf>
    <xf numFmtId="179" fontId="70" fillId="0" borderId="9" xfId="2" applyNumberFormat="1" applyFont="1" applyFill="1" applyBorder="1" applyAlignment="1" applyProtection="1">
      <alignment vertical="center" shrinkToFit="1"/>
    </xf>
    <xf numFmtId="179" fontId="70" fillId="0" borderId="0" xfId="2" applyNumberFormat="1" applyFont="1" applyFill="1" applyBorder="1" applyAlignment="1" applyProtection="1">
      <alignment vertical="center" shrinkToFit="1"/>
    </xf>
    <xf numFmtId="179" fontId="70" fillId="0" borderId="28" xfId="2" applyNumberFormat="1" applyFont="1" applyFill="1" applyBorder="1" applyAlignment="1" applyProtection="1">
      <alignment vertical="center" shrinkToFit="1"/>
    </xf>
    <xf numFmtId="0" fontId="32" fillId="0" borderId="10" xfId="2" applyFont="1" applyFill="1" applyBorder="1" applyAlignment="1">
      <alignment horizontal="center" vertical="center" wrapText="1"/>
    </xf>
    <xf numFmtId="0" fontId="32" fillId="0" borderId="2" xfId="2" applyFont="1" applyFill="1" applyBorder="1" applyAlignment="1">
      <alignment horizontal="center" vertical="center" wrapText="1"/>
    </xf>
    <xf numFmtId="0" fontId="32" fillId="0" borderId="30" xfId="2" applyFont="1" applyFill="1" applyBorder="1" applyAlignment="1">
      <alignment horizontal="center" vertical="center" wrapText="1"/>
    </xf>
    <xf numFmtId="0" fontId="10" fillId="2" borderId="10" xfId="3" applyFont="1" applyFill="1" applyBorder="1" applyAlignment="1">
      <alignment horizontal="center" vertical="center"/>
    </xf>
    <xf numFmtId="0" fontId="10" fillId="2" borderId="9" xfId="3" applyFont="1" applyFill="1" applyBorder="1" applyAlignment="1">
      <alignment horizontal="center" vertical="center"/>
    </xf>
    <xf numFmtId="0" fontId="10" fillId="2" borderId="2" xfId="3" applyFont="1" applyFill="1" applyBorder="1" applyAlignment="1">
      <alignment horizontal="center" vertical="center"/>
    </xf>
    <xf numFmtId="0" fontId="10" fillId="2" borderId="0" xfId="3" applyFont="1" applyFill="1" applyBorder="1" applyAlignment="1">
      <alignment horizontal="center" vertical="center"/>
    </xf>
    <xf numFmtId="0" fontId="10" fillId="2" borderId="15" xfId="3" applyFont="1" applyFill="1" applyBorder="1" applyAlignment="1">
      <alignment horizontal="center" vertical="center"/>
    </xf>
    <xf numFmtId="0" fontId="10" fillId="2" borderId="1" xfId="3" applyFont="1" applyFill="1" applyBorder="1" applyAlignment="1">
      <alignment horizontal="center" vertical="center"/>
    </xf>
    <xf numFmtId="0" fontId="70" fillId="0" borderId="12" xfId="3" applyFont="1" applyBorder="1" applyAlignment="1" applyProtection="1">
      <alignment horizontal="center" vertical="center"/>
    </xf>
    <xf numFmtId="0" fontId="70" fillId="0" borderId="11" xfId="3" applyFont="1" applyBorder="1" applyAlignment="1" applyProtection="1">
      <alignment horizontal="center" vertical="center"/>
    </xf>
    <xf numFmtId="0" fontId="70" fillId="0" borderId="17" xfId="3" applyFont="1" applyBorder="1" applyAlignment="1" applyProtection="1">
      <alignment horizontal="center" vertical="center"/>
    </xf>
    <xf numFmtId="0" fontId="70" fillId="0" borderId="16" xfId="3" applyFont="1" applyBorder="1" applyAlignment="1" applyProtection="1">
      <alignment horizontal="center" vertical="center"/>
    </xf>
    <xf numFmtId="176" fontId="33" fillId="0" borderId="9" xfId="2" applyNumberFormat="1" applyFont="1" applyFill="1" applyBorder="1" applyAlignment="1">
      <alignment horizontal="center" vertical="center"/>
    </xf>
    <xf numFmtId="176" fontId="33" fillId="0" borderId="22" xfId="2" applyNumberFormat="1" applyFont="1" applyFill="1" applyBorder="1" applyAlignment="1">
      <alignment horizontal="center" vertical="center"/>
    </xf>
    <xf numFmtId="176" fontId="33" fillId="0" borderId="0" xfId="2" applyNumberFormat="1" applyFont="1" applyFill="1" applyBorder="1" applyAlignment="1">
      <alignment horizontal="center" vertical="center"/>
    </xf>
    <xf numFmtId="176" fontId="33" fillId="0" borderId="24" xfId="2" applyNumberFormat="1" applyFont="1" applyFill="1" applyBorder="1" applyAlignment="1">
      <alignment horizontal="center" vertical="center"/>
    </xf>
    <xf numFmtId="176" fontId="33" fillId="0" borderId="28" xfId="2" applyNumberFormat="1" applyFont="1" applyFill="1" applyBorder="1" applyAlignment="1">
      <alignment horizontal="center" vertical="center"/>
    </xf>
    <xf numFmtId="176" fontId="33" fillId="0" borderId="31" xfId="2" applyNumberFormat="1" applyFont="1" applyFill="1" applyBorder="1" applyAlignment="1">
      <alignment horizontal="center" vertical="center"/>
    </xf>
    <xf numFmtId="38" fontId="33" fillId="0" borderId="10" xfId="12" applyFont="1" applyFill="1" applyBorder="1" applyAlignment="1" applyProtection="1">
      <alignment horizontal="center" vertical="center"/>
    </xf>
    <xf numFmtId="38" fontId="71" fillId="0" borderId="9" xfId="12" applyFont="1" applyFill="1" applyBorder="1" applyAlignment="1" applyProtection="1">
      <alignment horizontal="center" vertical="center"/>
    </xf>
    <xf numFmtId="38" fontId="71" fillId="0" borderId="2" xfId="12" applyFont="1" applyFill="1" applyBorder="1" applyAlignment="1" applyProtection="1">
      <alignment horizontal="center" vertical="center"/>
    </xf>
    <xf numFmtId="38" fontId="71" fillId="0" borderId="0" xfId="12" applyFont="1" applyFill="1" applyBorder="1" applyAlignment="1" applyProtection="1">
      <alignment horizontal="center" vertical="center"/>
    </xf>
    <xf numFmtId="38" fontId="71" fillId="0" borderId="30" xfId="12" applyFont="1" applyFill="1" applyBorder="1" applyAlignment="1" applyProtection="1">
      <alignment horizontal="center" vertical="center"/>
    </xf>
    <xf numFmtId="38" fontId="71" fillId="0" borderId="28" xfId="12" applyFont="1" applyFill="1" applyBorder="1" applyAlignment="1" applyProtection="1">
      <alignment horizontal="center" vertical="center"/>
    </xf>
    <xf numFmtId="0" fontId="30" fillId="0" borderId="0" xfId="2" applyFont="1" applyFill="1" applyAlignment="1">
      <alignment vertical="center"/>
    </xf>
    <xf numFmtId="0" fontId="32" fillId="2" borderId="18" xfId="3" applyFont="1" applyFill="1" applyBorder="1" applyAlignment="1">
      <alignment horizontal="center" vertical="center"/>
    </xf>
    <xf numFmtId="0" fontId="32" fillId="2" borderId="19" xfId="3" applyFont="1" applyFill="1" applyBorder="1" applyAlignment="1">
      <alignment horizontal="center" vertical="center"/>
    </xf>
    <xf numFmtId="0" fontId="32" fillId="2" borderId="13" xfId="3" applyFont="1" applyFill="1" applyBorder="1" applyAlignment="1">
      <alignment horizontal="center" vertical="center"/>
    </xf>
    <xf numFmtId="0" fontId="32" fillId="2" borderId="0" xfId="3" applyFont="1" applyFill="1" applyBorder="1" applyAlignment="1">
      <alignment horizontal="center" vertical="center"/>
    </xf>
    <xf numFmtId="0" fontId="32" fillId="2" borderId="27" xfId="3" applyFont="1" applyFill="1" applyBorder="1" applyAlignment="1">
      <alignment horizontal="center" vertical="center"/>
    </xf>
    <xf numFmtId="0" fontId="32" fillId="2" borderId="28" xfId="3" applyFont="1" applyFill="1" applyBorder="1" applyAlignment="1">
      <alignment horizontal="center" vertical="center"/>
    </xf>
    <xf numFmtId="0" fontId="10" fillId="2" borderId="21" xfId="3" applyFont="1" applyFill="1" applyBorder="1" applyAlignment="1">
      <alignment horizontal="center" vertical="center"/>
    </xf>
    <xf numFmtId="0" fontId="10" fillId="2" borderId="23" xfId="3" applyFont="1" applyFill="1" applyBorder="1" applyAlignment="1">
      <alignment horizontal="center" vertical="center"/>
    </xf>
    <xf numFmtId="0" fontId="10" fillId="2" borderId="25" xfId="3" applyFont="1" applyFill="1" applyBorder="1" applyAlignment="1">
      <alignment horizontal="center" vertical="center"/>
    </xf>
    <xf numFmtId="0" fontId="70" fillId="0" borderId="21" xfId="3" applyNumberFormat="1" applyFont="1" applyBorder="1" applyAlignment="1" applyProtection="1">
      <alignment horizontal="center" vertical="center"/>
    </xf>
    <xf numFmtId="0" fontId="70" fillId="0" borderId="25" xfId="3" applyNumberFormat="1" applyFont="1" applyBorder="1" applyAlignment="1" applyProtection="1">
      <alignment horizontal="center" vertical="center"/>
    </xf>
    <xf numFmtId="179" fontId="30" fillId="0" borderId="19" xfId="3" applyNumberFormat="1" applyFont="1" applyBorder="1" applyAlignment="1" applyProtection="1">
      <alignment horizontal="center" vertical="center"/>
    </xf>
    <xf numFmtId="179" fontId="30" fillId="0" borderId="20" xfId="3" applyNumberFormat="1" applyFont="1" applyBorder="1" applyAlignment="1" applyProtection="1">
      <alignment horizontal="center" vertical="center"/>
    </xf>
    <xf numFmtId="179" fontId="30" fillId="0" borderId="1" xfId="3" applyNumberFormat="1" applyFont="1" applyBorder="1" applyAlignment="1" applyProtection="1">
      <alignment horizontal="center" vertical="center"/>
    </xf>
    <xf numFmtId="179" fontId="30" fillId="0" borderId="25" xfId="3" applyNumberFormat="1" applyFont="1" applyBorder="1" applyAlignment="1" applyProtection="1">
      <alignment horizontal="center" vertical="center"/>
    </xf>
    <xf numFmtId="179" fontId="46" fillId="0" borderId="19" xfId="3" applyNumberFormat="1" applyFont="1" applyBorder="1" applyAlignment="1" applyProtection="1">
      <alignment horizontal="center" vertical="center"/>
    </xf>
    <xf numFmtId="179" fontId="46" fillId="0" borderId="20" xfId="3" applyNumberFormat="1" applyFont="1" applyBorder="1" applyAlignment="1" applyProtection="1">
      <alignment horizontal="center" vertical="center"/>
    </xf>
    <xf numFmtId="179" fontId="46" fillId="0" borderId="1" xfId="3" applyNumberFormat="1" applyFont="1" applyBorder="1" applyAlignment="1" applyProtection="1">
      <alignment horizontal="center" vertical="center"/>
    </xf>
    <xf numFmtId="179" fontId="46" fillId="0" borderId="25" xfId="3" applyNumberFormat="1" applyFont="1" applyBorder="1" applyAlignment="1" applyProtection="1">
      <alignment horizontal="center" vertical="center"/>
    </xf>
    <xf numFmtId="0" fontId="10" fillId="0" borderId="0" xfId="2" applyFont="1" applyFill="1" applyAlignment="1">
      <alignment horizontal="center" vertical="top" textRotation="255" wrapText="1"/>
    </xf>
    <xf numFmtId="0" fontId="95" fillId="0" borderId="0" xfId="2" applyFont="1" applyAlignment="1">
      <alignment horizontal="center" vertical="center" wrapText="1"/>
    </xf>
    <xf numFmtId="0" fontId="70" fillId="0" borderId="112" xfId="3" applyFont="1" applyBorder="1" applyAlignment="1" applyProtection="1">
      <alignment horizontal="center" vertical="center"/>
    </xf>
    <xf numFmtId="0" fontId="70" fillId="0" borderId="20" xfId="3" applyFont="1" applyBorder="1" applyAlignment="1" applyProtection="1">
      <alignment horizontal="center" vertical="center"/>
    </xf>
    <xf numFmtId="0" fontId="70" fillId="0" borderId="111" xfId="3" applyFont="1" applyBorder="1" applyAlignment="1" applyProtection="1">
      <alignment horizontal="center" vertical="center"/>
    </xf>
    <xf numFmtId="0" fontId="70" fillId="0" borderId="23" xfId="3" applyFont="1" applyBorder="1" applyAlignment="1" applyProtection="1">
      <alignment horizontal="center" vertical="center"/>
    </xf>
    <xf numFmtId="0" fontId="70" fillId="0" borderId="115" xfId="3" applyFont="1" applyBorder="1" applyAlignment="1" applyProtection="1">
      <alignment horizontal="center" vertical="center"/>
    </xf>
    <xf numFmtId="0" fontId="70" fillId="0" borderId="29" xfId="3" applyFont="1" applyBorder="1" applyAlignment="1" applyProtection="1">
      <alignment horizontal="center" vertical="center"/>
    </xf>
    <xf numFmtId="0" fontId="34" fillId="2" borderId="26" xfId="3" applyFont="1" applyFill="1" applyBorder="1" applyAlignment="1">
      <alignment horizontal="center" vertical="center" wrapText="1" shrinkToFit="1"/>
    </xf>
    <xf numFmtId="0" fontId="34" fillId="2" borderId="19" xfId="3" applyFont="1" applyFill="1" applyBorder="1" applyAlignment="1">
      <alignment horizontal="center" vertical="center" wrapText="1" shrinkToFit="1"/>
    </xf>
    <xf numFmtId="0" fontId="34" fillId="2" borderId="20" xfId="3" applyFont="1" applyFill="1" applyBorder="1" applyAlignment="1">
      <alignment horizontal="center" vertical="center" wrapText="1" shrinkToFit="1"/>
    </xf>
    <xf numFmtId="0" fontId="34" fillId="2" borderId="2" xfId="3" applyFont="1" applyFill="1" applyBorder="1" applyAlignment="1">
      <alignment horizontal="center" vertical="center" wrapText="1" shrinkToFit="1"/>
    </xf>
    <xf numFmtId="0" fontId="34" fillId="2" borderId="0" xfId="3" applyFont="1" applyFill="1" applyBorder="1" applyAlignment="1">
      <alignment horizontal="center" vertical="center" wrapText="1" shrinkToFit="1"/>
    </xf>
    <xf numFmtId="0" fontId="34" fillId="2" borderId="23" xfId="3" applyFont="1" applyFill="1" applyBorder="1" applyAlignment="1">
      <alignment horizontal="center" vertical="center" wrapText="1" shrinkToFit="1"/>
    </xf>
    <xf numFmtId="0" fontId="34" fillId="2" borderId="30" xfId="3" applyFont="1" applyFill="1" applyBorder="1" applyAlignment="1">
      <alignment horizontal="center" vertical="center" wrapText="1" shrinkToFit="1"/>
    </xf>
    <xf numFmtId="0" fontId="34" fillId="2" borderId="28" xfId="3" applyFont="1" applyFill="1" applyBorder="1" applyAlignment="1">
      <alignment horizontal="center" vertical="center" wrapText="1" shrinkToFit="1"/>
    </xf>
    <xf numFmtId="0" fontId="34" fillId="2" borderId="29" xfId="3" applyFont="1" applyFill="1" applyBorder="1" applyAlignment="1">
      <alignment horizontal="center" vertical="center" wrapText="1" shrinkToFit="1"/>
    </xf>
    <xf numFmtId="0" fontId="10" fillId="0" borderId="0" xfId="2" applyFont="1" applyFill="1" applyBorder="1" applyAlignment="1" applyProtection="1">
      <alignment horizontal="center" vertical="center"/>
      <protection locked="0"/>
    </xf>
    <xf numFmtId="177" fontId="47" fillId="0" borderId="0" xfId="2" applyNumberFormat="1" applyFont="1" applyFill="1" applyBorder="1" applyAlignment="1" applyProtection="1">
      <alignment horizontal="distributed" vertical="top" wrapText="1"/>
      <protection locked="0"/>
    </xf>
    <xf numFmtId="177" fontId="47" fillId="0" borderId="24" xfId="2" applyNumberFormat="1" applyFont="1" applyFill="1" applyBorder="1" applyAlignment="1" applyProtection="1">
      <alignment horizontal="distributed" vertical="top" wrapText="1"/>
      <protection locked="0"/>
    </xf>
    <xf numFmtId="0" fontId="0" fillId="0" borderId="8" xfId="2" applyFont="1" applyFill="1" applyBorder="1" applyAlignment="1">
      <alignment horizontal="left" vertical="center"/>
    </xf>
    <xf numFmtId="0" fontId="10" fillId="0" borderId="9" xfId="2" applyFont="1" applyFill="1" applyBorder="1" applyAlignment="1">
      <alignment horizontal="left" vertical="center"/>
    </xf>
    <xf numFmtId="0" fontId="10" fillId="0" borderId="22" xfId="2" applyFont="1" applyFill="1" applyBorder="1" applyAlignment="1">
      <alignment horizontal="left" vertical="center"/>
    </xf>
    <xf numFmtId="0" fontId="10" fillId="0" borderId="13" xfId="2" applyFont="1" applyFill="1" applyBorder="1" applyAlignment="1">
      <alignment horizontal="left" vertical="center"/>
    </xf>
    <xf numFmtId="0" fontId="10" fillId="0" borderId="0" xfId="2" applyFont="1" applyFill="1" applyBorder="1" applyAlignment="1">
      <alignment horizontal="left" vertical="center"/>
    </xf>
    <xf numFmtId="0" fontId="10" fillId="0" borderId="24" xfId="2" applyFont="1" applyFill="1" applyBorder="1" applyAlignment="1">
      <alignment horizontal="left" vertical="center"/>
    </xf>
    <xf numFmtId="0" fontId="10" fillId="0" borderId="13" xfId="2" applyFont="1" applyFill="1" applyBorder="1" applyAlignment="1">
      <alignment horizontal="center" vertical="center"/>
    </xf>
    <xf numFmtId="0" fontId="10" fillId="0" borderId="13" xfId="2" applyFont="1" applyFill="1" applyBorder="1" applyAlignment="1">
      <alignment horizontal="center" vertical="top"/>
    </xf>
    <xf numFmtId="0" fontId="10" fillId="0" borderId="0" xfId="2" applyFont="1" applyFill="1" applyBorder="1" applyAlignment="1">
      <alignment horizontal="center" vertical="top"/>
    </xf>
    <xf numFmtId="0" fontId="10" fillId="0" borderId="27" xfId="2" applyFont="1" applyFill="1" applyBorder="1" applyAlignment="1">
      <alignment horizontal="center" vertical="top"/>
    </xf>
    <xf numFmtId="0" fontId="10" fillId="0" borderId="28" xfId="2" applyFont="1" applyFill="1" applyBorder="1" applyAlignment="1">
      <alignment horizontal="center" vertical="top"/>
    </xf>
    <xf numFmtId="0" fontId="70" fillId="0" borderId="32" xfId="3" applyFont="1" applyBorder="1" applyAlignment="1" applyProtection="1">
      <alignment horizontal="center" vertical="center"/>
    </xf>
    <xf numFmtId="0" fontId="70" fillId="0" borderId="33" xfId="3" applyFont="1" applyBorder="1" applyAlignment="1" applyProtection="1">
      <alignment horizontal="center" vertical="center"/>
    </xf>
    <xf numFmtId="0" fontId="70" fillId="0" borderId="37" xfId="3" applyFont="1" applyBorder="1" applyAlignment="1" applyProtection="1">
      <alignment horizontal="center" vertical="center"/>
    </xf>
    <xf numFmtId="0" fontId="70" fillId="0" borderId="39" xfId="3" applyFont="1" applyBorder="1" applyAlignment="1" applyProtection="1">
      <alignment horizontal="center" vertical="center"/>
    </xf>
    <xf numFmtId="0" fontId="70" fillId="0" borderId="44" xfId="3" applyFont="1" applyBorder="1" applyAlignment="1" applyProtection="1">
      <alignment horizontal="center" vertical="center"/>
    </xf>
    <xf numFmtId="0" fontId="70" fillId="0" borderId="88" xfId="3" applyFont="1" applyBorder="1" applyAlignment="1" applyProtection="1">
      <alignment horizontal="center" vertical="center"/>
    </xf>
    <xf numFmtId="0" fontId="70" fillId="0" borderId="113" xfId="3" applyFont="1" applyBorder="1" applyAlignment="1" applyProtection="1">
      <alignment horizontal="center" vertical="center"/>
    </xf>
    <xf numFmtId="0" fontId="70" fillId="0" borderId="114" xfId="3" applyFont="1" applyBorder="1" applyAlignment="1" applyProtection="1">
      <alignment horizontal="center" vertical="center"/>
    </xf>
    <xf numFmtId="0" fontId="70" fillId="0" borderId="116" xfId="3" applyFont="1" applyBorder="1" applyAlignment="1" applyProtection="1">
      <alignment horizontal="center" vertical="center"/>
    </xf>
    <xf numFmtId="0" fontId="31" fillId="0" borderId="0" xfId="2" applyFont="1" applyFill="1" applyAlignment="1">
      <alignment vertical="center" wrapText="1"/>
    </xf>
    <xf numFmtId="0" fontId="31" fillId="0" borderId="0" xfId="2" applyFont="1" applyFill="1" applyBorder="1" applyAlignment="1">
      <alignment vertical="center" wrapText="1"/>
    </xf>
    <xf numFmtId="179" fontId="71" fillId="0" borderId="8" xfId="0" applyNumberFormat="1" applyFont="1" applyBorder="1" applyAlignment="1" applyProtection="1">
      <alignment horizontal="center" vertical="center" wrapText="1"/>
    </xf>
    <xf numFmtId="179" fontId="71" fillId="0" borderId="22" xfId="0" applyNumberFormat="1" applyFont="1" applyBorder="1" applyAlignment="1" applyProtection="1">
      <alignment horizontal="center" vertical="center" wrapText="1"/>
    </xf>
    <xf numFmtId="179" fontId="71" fillId="0" borderId="13" xfId="0" applyNumberFormat="1" applyFont="1" applyBorder="1" applyAlignment="1" applyProtection="1">
      <alignment horizontal="center" vertical="center" wrapText="1"/>
    </xf>
    <xf numFmtId="179" fontId="71" fillId="0" borderId="24" xfId="0" applyNumberFormat="1" applyFont="1" applyBorder="1" applyAlignment="1" applyProtection="1">
      <alignment horizontal="center" vertical="center" wrapText="1"/>
    </xf>
    <xf numFmtId="179" fontId="71" fillId="0" borderId="27" xfId="0" applyNumberFormat="1" applyFont="1" applyBorder="1" applyAlignment="1" applyProtection="1">
      <alignment horizontal="center" vertical="center" wrapText="1"/>
    </xf>
    <xf numFmtId="179" fontId="71" fillId="0" borderId="31" xfId="0" applyNumberFormat="1" applyFont="1" applyBorder="1" applyAlignment="1" applyProtection="1">
      <alignment horizontal="center" vertical="center" wrapText="1"/>
    </xf>
    <xf numFmtId="0" fontId="41" fillId="0" borderId="0" xfId="2" applyFont="1" applyFill="1" applyAlignment="1">
      <alignment horizontal="left" vertical="center" wrapText="1"/>
    </xf>
    <xf numFmtId="0" fontId="10" fillId="2" borderId="8" xfId="2" applyFont="1" applyFill="1" applyBorder="1" applyAlignment="1">
      <alignment horizontal="center" vertical="center"/>
    </xf>
    <xf numFmtId="0" fontId="10" fillId="2" borderId="9" xfId="2" applyFont="1" applyFill="1" applyBorder="1" applyAlignment="1">
      <alignment horizontal="center" vertical="center"/>
    </xf>
    <xf numFmtId="0" fontId="10" fillId="2" borderId="14" xfId="2" applyFont="1" applyFill="1" applyBorder="1" applyAlignment="1">
      <alignment horizontal="center" vertical="center"/>
    </xf>
    <xf numFmtId="0" fontId="10" fillId="2" borderId="1" xfId="2" applyFont="1" applyFill="1" applyBorder="1" applyAlignment="1">
      <alignment horizontal="center" vertical="center"/>
    </xf>
    <xf numFmtId="0" fontId="67" fillId="0" borderId="0" xfId="0" applyFont="1" applyAlignment="1">
      <alignment horizontal="center" vertical="top" textRotation="255" wrapText="1"/>
    </xf>
    <xf numFmtId="0" fontId="0" fillId="2" borderId="8" xfId="2" applyFont="1" applyFill="1" applyBorder="1" applyAlignment="1">
      <alignment horizontal="center" vertical="center" wrapText="1"/>
    </xf>
    <xf numFmtId="0" fontId="10" fillId="2" borderId="21" xfId="2" applyFont="1" applyFill="1" applyBorder="1" applyAlignment="1">
      <alignment horizontal="center" vertical="center"/>
    </xf>
    <xf numFmtId="0" fontId="10" fillId="2" borderId="13" xfId="2" applyFont="1" applyFill="1" applyBorder="1" applyAlignment="1">
      <alignment horizontal="center" vertical="center"/>
    </xf>
    <xf numFmtId="0" fontId="10" fillId="2" borderId="0" xfId="2" applyFont="1" applyFill="1" applyBorder="1" applyAlignment="1">
      <alignment horizontal="center" vertical="center"/>
    </xf>
    <xf numFmtId="0" fontId="10" fillId="2" borderId="23" xfId="2" applyFont="1" applyFill="1" applyBorder="1" applyAlignment="1">
      <alignment horizontal="center" vertical="center"/>
    </xf>
    <xf numFmtId="0" fontId="10" fillId="2" borderId="27" xfId="2" applyFont="1" applyFill="1" applyBorder="1" applyAlignment="1">
      <alignment horizontal="center" vertical="center"/>
    </xf>
    <xf numFmtId="0" fontId="10" fillId="2" borderId="28" xfId="2" applyFont="1" applyFill="1" applyBorder="1" applyAlignment="1">
      <alignment horizontal="center" vertical="center"/>
    </xf>
    <xf numFmtId="0" fontId="10" fillId="2" borderId="29" xfId="2" applyFont="1" applyFill="1" applyBorder="1" applyAlignment="1">
      <alignment horizontal="center" vertical="center"/>
    </xf>
    <xf numFmtId="0" fontId="32" fillId="2" borderId="8" xfId="3" applyFont="1" applyFill="1" applyBorder="1" applyAlignment="1">
      <alignment horizontal="center" vertical="center"/>
    </xf>
    <xf numFmtId="0" fontId="32" fillId="2" borderId="9" xfId="3" applyFont="1" applyFill="1" applyBorder="1" applyAlignment="1">
      <alignment horizontal="center" vertical="center"/>
    </xf>
    <xf numFmtId="0" fontId="32" fillId="2" borderId="14" xfId="3" applyFont="1" applyFill="1" applyBorder="1" applyAlignment="1">
      <alignment horizontal="center" vertical="center"/>
    </xf>
    <xf numFmtId="0" fontId="32" fillId="2" borderId="1" xfId="3" applyFont="1" applyFill="1" applyBorder="1" applyAlignment="1">
      <alignment horizontal="center" vertical="center"/>
    </xf>
    <xf numFmtId="0" fontId="70" fillId="0" borderId="10" xfId="3" applyFont="1" applyBorder="1" applyAlignment="1" applyProtection="1">
      <alignment horizontal="center" vertical="center"/>
    </xf>
    <xf numFmtId="0" fontId="70" fillId="0" borderId="15" xfId="3" applyFont="1" applyBorder="1" applyAlignment="1" applyProtection="1">
      <alignment horizontal="center" vertical="center"/>
    </xf>
    <xf numFmtId="0" fontId="30" fillId="0" borderId="28" xfId="2" applyFont="1" applyFill="1" applyBorder="1" applyAlignment="1">
      <alignment vertical="center"/>
    </xf>
    <xf numFmtId="0" fontId="36" fillId="0" borderId="0" xfId="2" applyFont="1" applyFill="1" applyAlignment="1">
      <alignment vertical="center"/>
    </xf>
    <xf numFmtId="0" fontId="36" fillId="0" borderId="28" xfId="2" applyFont="1" applyFill="1" applyBorder="1" applyAlignment="1">
      <alignment vertical="center"/>
    </xf>
    <xf numFmtId="0" fontId="10" fillId="2" borderId="18" xfId="2" applyFont="1" applyFill="1" applyBorder="1" applyAlignment="1">
      <alignment horizontal="center" vertical="center"/>
    </xf>
    <xf numFmtId="0" fontId="10" fillId="2" borderId="19" xfId="2" applyFont="1" applyFill="1" applyBorder="1" applyAlignment="1">
      <alignment horizontal="center" vertical="center"/>
    </xf>
    <xf numFmtId="0" fontId="10" fillId="2" borderId="20" xfId="2" applyFont="1" applyFill="1" applyBorder="1" applyAlignment="1">
      <alignment horizontal="center" vertical="center"/>
    </xf>
    <xf numFmtId="0" fontId="10" fillId="2" borderId="25" xfId="2" applyFont="1" applyFill="1" applyBorder="1" applyAlignment="1">
      <alignment horizontal="center" vertical="center"/>
    </xf>
    <xf numFmtId="0" fontId="0" fillId="2" borderId="18" xfId="2" applyFont="1" applyFill="1" applyBorder="1" applyAlignment="1">
      <alignment horizontal="center" vertical="center" wrapText="1"/>
    </xf>
    <xf numFmtId="0" fontId="0" fillId="0" borderId="0" xfId="2" applyFont="1" applyFill="1" applyBorder="1" applyAlignment="1">
      <alignment horizontal="center" vertical="center"/>
    </xf>
    <xf numFmtId="0" fontId="10" fillId="2" borderId="8" xfId="2" applyFont="1" applyFill="1" applyBorder="1" applyAlignment="1">
      <alignment horizontal="center" vertical="center" wrapText="1"/>
    </xf>
    <xf numFmtId="0" fontId="10" fillId="2" borderId="9" xfId="2" applyFont="1" applyFill="1" applyBorder="1" applyAlignment="1">
      <alignment horizontal="center" vertical="center" wrapText="1"/>
    </xf>
    <xf numFmtId="0" fontId="10" fillId="2" borderId="21" xfId="2" applyFont="1" applyFill="1" applyBorder="1" applyAlignment="1">
      <alignment horizontal="center" vertical="center" wrapText="1"/>
    </xf>
    <xf numFmtId="0" fontId="10" fillId="2" borderId="13" xfId="2" applyFont="1" applyFill="1" applyBorder="1" applyAlignment="1">
      <alignment horizontal="center" vertical="center" wrapText="1"/>
    </xf>
    <xf numFmtId="0" fontId="10" fillId="2" borderId="0" xfId="2"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7" xfId="2" applyFont="1" applyFill="1" applyBorder="1" applyAlignment="1">
      <alignment horizontal="center" vertical="center" wrapText="1"/>
    </xf>
    <xf numFmtId="0" fontId="10" fillId="2" borderId="28" xfId="2" applyFont="1" applyFill="1" applyBorder="1" applyAlignment="1">
      <alignment horizontal="center" vertical="center" wrapText="1"/>
    </xf>
    <xf numFmtId="0" fontId="10" fillId="2" borderId="29" xfId="2" applyFont="1" applyFill="1" applyBorder="1" applyAlignment="1">
      <alignment horizontal="center" vertical="center" wrapText="1"/>
    </xf>
    <xf numFmtId="0" fontId="71" fillId="0" borderId="2" xfId="2" applyFont="1" applyFill="1" applyBorder="1" applyAlignment="1" applyProtection="1">
      <alignment horizontal="left" vertical="center" shrinkToFit="1"/>
    </xf>
    <xf numFmtId="0" fontId="71" fillId="0" borderId="0" xfId="2" applyFont="1" applyFill="1" applyBorder="1" applyAlignment="1" applyProtection="1">
      <alignment horizontal="left" vertical="center" shrinkToFit="1"/>
    </xf>
    <xf numFmtId="0" fontId="71" fillId="0" borderId="24" xfId="2" applyFont="1" applyFill="1" applyBorder="1" applyAlignment="1" applyProtection="1">
      <alignment horizontal="left" vertical="center" shrinkToFit="1"/>
    </xf>
    <xf numFmtId="0" fontId="71" fillId="0" borderId="30" xfId="2" applyFont="1" applyFill="1" applyBorder="1" applyAlignment="1" applyProtection="1">
      <alignment horizontal="left" vertical="center" shrinkToFit="1"/>
    </xf>
    <xf numFmtId="0" fontId="71" fillId="0" borderId="28" xfId="2" applyFont="1" applyFill="1" applyBorder="1" applyAlignment="1" applyProtection="1">
      <alignment horizontal="left" vertical="center" shrinkToFit="1"/>
    </xf>
    <xf numFmtId="0" fontId="71" fillId="0" borderId="31" xfId="2" applyFont="1" applyFill="1" applyBorder="1" applyAlignment="1" applyProtection="1">
      <alignment horizontal="left" vertical="center" shrinkToFit="1"/>
    </xf>
    <xf numFmtId="179" fontId="70" fillId="0" borderId="0" xfId="2" applyNumberFormat="1" applyFont="1" applyFill="1" applyBorder="1" applyAlignment="1" applyProtection="1">
      <alignment horizontal="left" vertical="center" shrinkToFit="1"/>
    </xf>
    <xf numFmtId="179" fontId="70" fillId="0" borderId="4" xfId="2" applyNumberFormat="1" applyFont="1" applyFill="1" applyBorder="1" applyAlignment="1" applyProtection="1">
      <alignment horizontal="left" vertical="center" shrinkToFit="1"/>
    </xf>
    <xf numFmtId="49" fontId="70" fillId="0" borderId="5" xfId="2" applyNumberFormat="1" applyFont="1" applyFill="1" applyBorder="1" applyAlignment="1" applyProtection="1">
      <alignment horizontal="left" vertical="center"/>
      <protection locked="0"/>
    </xf>
    <xf numFmtId="49" fontId="70" fillId="0" borderId="5" xfId="0" applyNumberFormat="1" applyFont="1" applyFill="1" applyBorder="1" applyAlignment="1" applyProtection="1">
      <alignment horizontal="left" vertical="center"/>
      <protection locked="0"/>
    </xf>
    <xf numFmtId="49" fontId="70" fillId="0" borderId="28" xfId="0" applyNumberFormat="1" applyFont="1" applyFill="1" applyBorder="1" applyAlignment="1" applyProtection="1">
      <alignment horizontal="left" vertical="center"/>
      <protection locked="0"/>
    </xf>
    <xf numFmtId="0" fontId="28" fillId="0" borderId="0" xfId="2" applyFont="1" applyFill="1" applyBorder="1" applyAlignment="1">
      <alignment horizontal="left" vertical="center" wrapText="1"/>
    </xf>
    <xf numFmtId="0" fontId="28" fillId="0" borderId="24" xfId="2" applyFont="1" applyFill="1" applyBorder="1" applyAlignment="1">
      <alignment horizontal="left" vertical="center" wrapText="1"/>
    </xf>
    <xf numFmtId="185" fontId="70" fillId="0" borderId="0" xfId="2" applyNumberFormat="1" applyFont="1" applyFill="1" applyBorder="1" applyAlignment="1" applyProtection="1">
      <alignment horizontal="left" vertical="center"/>
    </xf>
    <xf numFmtId="179" fontId="70" fillId="0" borderId="5" xfId="2" applyNumberFormat="1" applyFont="1" applyFill="1" applyBorder="1" applyAlignment="1" applyProtection="1">
      <alignment horizontal="left" vertical="center" shrinkToFit="1"/>
    </xf>
    <xf numFmtId="179" fontId="70" fillId="0" borderId="28" xfId="2" applyNumberFormat="1" applyFont="1" applyFill="1" applyBorder="1" applyAlignment="1" applyProtection="1">
      <alignment horizontal="left" vertical="center" shrinkToFit="1"/>
    </xf>
    <xf numFmtId="0" fontId="0" fillId="0" borderId="5" xfId="2" applyFont="1" applyFill="1" applyBorder="1" applyAlignment="1">
      <alignment horizontal="center" vertical="center" wrapText="1"/>
    </xf>
    <xf numFmtId="0" fontId="10" fillId="0" borderId="5" xfId="2" applyFont="1" applyFill="1" applyBorder="1" applyAlignment="1">
      <alignment horizontal="center" vertical="center" wrapText="1"/>
    </xf>
    <xf numFmtId="0" fontId="10" fillId="0" borderId="28" xfId="2" applyFont="1" applyFill="1" applyBorder="1" applyAlignment="1">
      <alignment horizontal="center" vertical="center" wrapText="1"/>
    </xf>
    <xf numFmtId="0" fontId="34" fillId="0" borderId="10" xfId="2" applyFont="1" applyFill="1" applyBorder="1" applyAlignment="1">
      <alignment horizontal="center" vertical="center"/>
    </xf>
    <xf numFmtId="0" fontId="34" fillId="0" borderId="9" xfId="2" applyFont="1" applyFill="1" applyBorder="1" applyAlignment="1">
      <alignment horizontal="center" vertical="center"/>
    </xf>
    <xf numFmtId="0" fontId="70" fillId="0" borderId="10" xfId="2" applyFont="1" applyFill="1" applyBorder="1" applyAlignment="1" applyProtection="1">
      <alignment horizontal="center" vertical="center"/>
    </xf>
    <xf numFmtId="0" fontId="70" fillId="0" borderId="11" xfId="2" applyFont="1" applyFill="1" applyBorder="1" applyAlignment="1" applyProtection="1">
      <alignment horizontal="center" vertical="center"/>
    </xf>
    <xf numFmtId="0" fontId="70" fillId="0" borderId="15" xfId="2" applyFont="1" applyFill="1" applyBorder="1" applyAlignment="1" applyProtection="1">
      <alignment horizontal="center" vertical="center"/>
    </xf>
    <xf numFmtId="0" fontId="70" fillId="0" borderId="16" xfId="2" applyFont="1" applyFill="1" applyBorder="1" applyAlignment="1" applyProtection="1">
      <alignment horizontal="center" vertical="center"/>
    </xf>
    <xf numFmtId="0" fontId="70" fillId="0" borderId="12" xfId="2" applyFont="1" applyFill="1" applyBorder="1" applyAlignment="1" applyProtection="1">
      <alignment horizontal="center" vertical="center"/>
    </xf>
    <xf numFmtId="0" fontId="70" fillId="0" borderId="17" xfId="2" applyFont="1" applyFill="1" applyBorder="1" applyAlignment="1" applyProtection="1">
      <alignment horizontal="center" vertical="center"/>
    </xf>
    <xf numFmtId="0" fontId="70" fillId="0" borderId="9" xfId="2" applyFont="1" applyFill="1" applyBorder="1" applyAlignment="1" applyProtection="1">
      <alignment horizontal="center" vertical="center"/>
    </xf>
    <xf numFmtId="0" fontId="70" fillId="0" borderId="22" xfId="2" applyFont="1" applyFill="1" applyBorder="1" applyAlignment="1" applyProtection="1">
      <alignment horizontal="center" vertical="center"/>
    </xf>
    <xf numFmtId="0" fontId="70" fillId="0" borderId="1" xfId="2" applyFont="1" applyFill="1" applyBorder="1" applyAlignment="1" applyProtection="1">
      <alignment horizontal="center" vertical="center"/>
    </xf>
    <xf numFmtId="0" fontId="70" fillId="0" borderId="41" xfId="2" applyFont="1" applyFill="1" applyBorder="1" applyAlignment="1" applyProtection="1">
      <alignment horizontal="center" vertical="center"/>
    </xf>
    <xf numFmtId="179" fontId="71" fillId="0" borderId="2" xfId="2" applyNumberFormat="1" applyFont="1" applyFill="1" applyBorder="1" applyAlignment="1" applyProtection="1">
      <alignment horizontal="left" vertical="center" shrinkToFit="1"/>
    </xf>
    <xf numFmtId="179" fontId="71" fillId="0" borderId="0" xfId="2" applyNumberFormat="1" applyFont="1" applyFill="1" applyBorder="1" applyAlignment="1" applyProtection="1">
      <alignment horizontal="left" vertical="center" shrinkToFit="1"/>
    </xf>
    <xf numFmtId="179" fontId="71" fillId="0" borderId="24" xfId="2" applyNumberFormat="1" applyFont="1" applyFill="1" applyBorder="1" applyAlignment="1" applyProtection="1">
      <alignment horizontal="left" vertical="center" shrinkToFit="1"/>
    </xf>
    <xf numFmtId="179" fontId="71" fillId="0" borderId="15" xfId="2" applyNumberFormat="1" applyFont="1" applyFill="1" applyBorder="1" applyAlignment="1" applyProtection="1">
      <alignment horizontal="left" vertical="center" shrinkToFit="1"/>
    </xf>
    <xf numFmtId="179" fontId="71" fillId="0" borderId="1" xfId="2" applyNumberFormat="1" applyFont="1" applyFill="1" applyBorder="1" applyAlignment="1" applyProtection="1">
      <alignment horizontal="left" vertical="center" shrinkToFit="1"/>
    </xf>
    <xf numFmtId="179" fontId="71" fillId="0" borderId="41" xfId="2" applyNumberFormat="1" applyFont="1" applyFill="1" applyBorder="1" applyAlignment="1" applyProtection="1">
      <alignment horizontal="left" vertical="center" shrinkToFit="1"/>
    </xf>
    <xf numFmtId="0" fontId="79" fillId="0" borderId="84" xfId="1" applyFont="1" applyBorder="1" applyAlignment="1">
      <alignment horizontal="distributed"/>
    </xf>
    <xf numFmtId="0" fontId="13" fillId="0" borderId="84" xfId="1" applyFont="1" applyBorder="1" applyAlignment="1">
      <alignment horizontal="center"/>
    </xf>
    <xf numFmtId="181" fontId="90" fillId="0" borderId="84" xfId="10" applyNumberFormat="1" applyFont="1" applyBorder="1" applyAlignment="1">
      <alignment horizontal="right"/>
    </xf>
    <xf numFmtId="0" fontId="91" fillId="0" borderId="84" xfId="10" applyFont="1" applyBorder="1" applyAlignment="1">
      <alignment horizontal="center"/>
    </xf>
    <xf numFmtId="0" fontId="13" fillId="0" borderId="0" xfId="1" applyFont="1" applyAlignment="1">
      <alignment horizontal="center"/>
    </xf>
    <xf numFmtId="0" fontId="76" fillId="0" borderId="126" xfId="1" applyFont="1" applyBorder="1" applyAlignment="1">
      <alignment horizontal="right" vertical="center"/>
    </xf>
    <xf numFmtId="0" fontId="76" fillId="0" borderId="127" xfId="1" applyFont="1" applyBorder="1" applyAlignment="1">
      <alignment horizontal="right" vertical="center"/>
    </xf>
    <xf numFmtId="0" fontId="76" fillId="0" borderId="128" xfId="1" applyFont="1" applyBorder="1" applyAlignment="1">
      <alignment horizontal="right" vertical="center"/>
    </xf>
    <xf numFmtId="0" fontId="85" fillId="0" borderId="126" xfId="1" applyFont="1" applyBorder="1" applyAlignment="1">
      <alignment vertical="center"/>
    </xf>
    <xf numFmtId="0" fontId="85" fillId="0" borderId="127" xfId="1" applyFont="1" applyBorder="1" applyAlignment="1">
      <alignment vertical="center"/>
    </xf>
    <xf numFmtId="0" fontId="85" fillId="0" borderId="128" xfId="1" applyFont="1" applyBorder="1" applyAlignment="1">
      <alignment vertical="center"/>
    </xf>
    <xf numFmtId="0" fontId="85" fillId="0" borderId="126" xfId="1" applyFont="1" applyBorder="1" applyAlignment="1">
      <alignment horizontal="center" vertical="center"/>
    </xf>
    <xf numFmtId="0" fontId="85" fillId="0" borderId="127" xfId="1" applyFont="1" applyBorder="1" applyAlignment="1">
      <alignment horizontal="center" vertical="center"/>
    </xf>
    <xf numFmtId="0" fontId="85" fillId="0" borderId="128" xfId="1" applyFont="1" applyBorder="1" applyAlignment="1">
      <alignment horizontal="center" vertical="center"/>
    </xf>
    <xf numFmtId="177" fontId="88" fillId="0" borderId="127" xfId="10" applyNumberFormat="1" applyFont="1" applyBorder="1" applyAlignment="1">
      <alignment horizontal="center" vertical="center"/>
    </xf>
    <xf numFmtId="177" fontId="88" fillId="0" borderId="128" xfId="10" applyNumberFormat="1" applyFont="1" applyBorder="1" applyAlignment="1">
      <alignment horizontal="center" vertical="center"/>
    </xf>
    <xf numFmtId="177" fontId="76" fillId="0" borderId="126" xfId="1" applyNumberFormat="1" applyFont="1" applyBorder="1" applyAlignment="1">
      <alignment horizontal="center" vertical="center"/>
    </xf>
    <xf numFmtId="177" fontId="76" fillId="0" borderId="127" xfId="1" applyNumberFormat="1" applyFont="1" applyBorder="1" applyAlignment="1">
      <alignment horizontal="center" vertical="center"/>
    </xf>
    <xf numFmtId="177" fontId="76" fillId="0" borderId="128" xfId="1" applyNumberFormat="1" applyFont="1" applyBorder="1" applyAlignment="1">
      <alignment horizontal="center" vertical="center"/>
    </xf>
    <xf numFmtId="38" fontId="85" fillId="0" borderId="126" xfId="11" applyFont="1" applyBorder="1" applyAlignment="1">
      <alignment horizontal="right" vertical="center"/>
    </xf>
    <xf numFmtId="38" fontId="85" fillId="0" borderId="127" xfId="11" applyFont="1" applyBorder="1" applyAlignment="1">
      <alignment horizontal="right" vertical="center"/>
    </xf>
    <xf numFmtId="0" fontId="13" fillId="2" borderId="77" xfId="1" applyFont="1" applyFill="1" applyBorder="1" applyAlignment="1">
      <alignment horizontal="center" vertical="center"/>
    </xf>
    <xf numFmtId="0" fontId="13" fillId="2" borderId="78" xfId="1" applyFont="1" applyFill="1" applyBorder="1" applyAlignment="1">
      <alignment horizontal="center" vertical="center"/>
    </xf>
    <xf numFmtId="176" fontId="89" fillId="0" borderId="80" xfId="1" applyNumberFormat="1" applyFont="1" applyBorder="1" applyAlignment="1">
      <alignment horizontal="right" vertical="center"/>
    </xf>
    <xf numFmtId="176" fontId="89" fillId="0" borderId="78" xfId="1" applyNumberFormat="1" applyFont="1" applyBorder="1" applyAlignment="1">
      <alignment horizontal="right" vertical="center"/>
    </xf>
    <xf numFmtId="176" fontId="89" fillId="0" borderId="79" xfId="1" applyNumberFormat="1" applyFont="1" applyBorder="1" applyAlignment="1">
      <alignment horizontal="right" vertical="center"/>
    </xf>
    <xf numFmtId="178" fontId="89" fillId="0" borderId="81" xfId="11" applyNumberFormat="1" applyFont="1" applyBorder="1" applyAlignment="1">
      <alignment horizontal="right" vertical="center"/>
    </xf>
    <xf numFmtId="0" fontId="1" fillId="0" borderId="82" xfId="10" applyBorder="1">
      <alignment vertical="center"/>
    </xf>
    <xf numFmtId="0" fontId="1" fillId="0" borderId="83" xfId="10" applyBorder="1">
      <alignment vertical="center"/>
    </xf>
    <xf numFmtId="0" fontId="76" fillId="0" borderId="71" xfId="1" applyFont="1" applyBorder="1" applyAlignment="1">
      <alignment horizontal="right" vertical="center"/>
    </xf>
    <xf numFmtId="0" fontId="76" fillId="0" borderId="3" xfId="1" applyFont="1" applyBorder="1" applyAlignment="1">
      <alignment horizontal="right" vertical="center"/>
    </xf>
    <xf numFmtId="0" fontId="76" fillId="0" borderId="72" xfId="1" applyFont="1" applyBorder="1" applyAlignment="1">
      <alignment horizontal="right" vertical="center"/>
    </xf>
    <xf numFmtId="0" fontId="85" fillId="0" borderId="71" xfId="1" applyFont="1" applyBorder="1" applyAlignment="1">
      <alignment vertical="center"/>
    </xf>
    <xf numFmtId="0" fontId="85" fillId="0" borderId="3" xfId="1" applyFont="1" applyBorder="1" applyAlignment="1">
      <alignment vertical="center"/>
    </xf>
    <xf numFmtId="0" fontId="85" fillId="0" borderId="72" xfId="1" applyFont="1" applyBorder="1" applyAlignment="1">
      <alignment vertical="center"/>
    </xf>
    <xf numFmtId="0" fontId="85" fillId="0" borderId="71" xfId="1" applyFont="1" applyBorder="1" applyAlignment="1">
      <alignment horizontal="center" vertical="center"/>
    </xf>
    <xf numFmtId="0" fontId="85" fillId="0" borderId="3" xfId="1" applyFont="1" applyBorder="1" applyAlignment="1">
      <alignment horizontal="center" vertical="center"/>
    </xf>
    <xf numFmtId="0" fontId="85" fillId="0" borderId="72" xfId="1" applyFont="1" applyBorder="1" applyAlignment="1">
      <alignment horizontal="center" vertical="center"/>
    </xf>
    <xf numFmtId="177" fontId="88" fillId="0" borderId="3" xfId="10" applyNumberFormat="1" applyFont="1" applyBorder="1" applyAlignment="1">
      <alignment horizontal="center" vertical="center"/>
    </xf>
    <xf numFmtId="177" fontId="88" fillId="0" borderId="72" xfId="10" applyNumberFormat="1" applyFont="1" applyBorder="1" applyAlignment="1">
      <alignment horizontal="center" vertical="center"/>
    </xf>
    <xf numFmtId="177" fontId="76" fillId="0" borderId="71" xfId="1" applyNumberFormat="1" applyFont="1" applyBorder="1" applyAlignment="1">
      <alignment horizontal="center" vertical="center"/>
    </xf>
    <xf numFmtId="177" fontId="76" fillId="0" borderId="3" xfId="1" applyNumberFormat="1" applyFont="1" applyBorder="1" applyAlignment="1">
      <alignment horizontal="center" vertical="center"/>
    </xf>
    <xf numFmtId="177" fontId="76" fillId="0" borderId="72" xfId="1" applyNumberFormat="1" applyFont="1" applyBorder="1" applyAlignment="1">
      <alignment horizontal="center" vertical="center"/>
    </xf>
    <xf numFmtId="38" fontId="85" fillId="0" borderId="71" xfId="11" applyFont="1" applyBorder="1" applyAlignment="1">
      <alignment horizontal="right" vertical="center"/>
    </xf>
    <xf numFmtId="38" fontId="85" fillId="0" borderId="3" xfId="11" applyFont="1" applyBorder="1" applyAlignment="1">
      <alignment horizontal="right" vertical="center"/>
    </xf>
    <xf numFmtId="0" fontId="76" fillId="0" borderId="67" xfId="1" applyFont="1" applyBorder="1" applyAlignment="1">
      <alignment horizontal="right" vertical="center"/>
    </xf>
    <xf numFmtId="0" fontId="76" fillId="0" borderId="68" xfId="1" applyFont="1" applyBorder="1" applyAlignment="1">
      <alignment horizontal="right" vertical="center"/>
    </xf>
    <xf numFmtId="0" fontId="76" fillId="0" borderId="69" xfId="1" applyFont="1" applyBorder="1" applyAlignment="1">
      <alignment horizontal="right" vertical="center"/>
    </xf>
    <xf numFmtId="0" fontId="85" fillId="0" borderId="67" xfId="1" applyFont="1" applyBorder="1" applyAlignment="1">
      <alignment vertical="center"/>
    </xf>
    <xf numFmtId="0" fontId="85" fillId="0" borderId="68" xfId="1" applyFont="1" applyBorder="1" applyAlignment="1">
      <alignment vertical="center"/>
    </xf>
    <xf numFmtId="0" fontId="85" fillId="0" borderId="69" xfId="1" applyFont="1" applyBorder="1" applyAlignment="1">
      <alignment vertical="center"/>
    </xf>
    <xf numFmtId="0" fontId="85" fillId="0" borderId="67" xfId="1" applyFont="1" applyBorder="1" applyAlignment="1">
      <alignment horizontal="center" vertical="center"/>
    </xf>
    <xf numFmtId="0" fontId="85" fillId="0" borderId="68" xfId="1" applyFont="1" applyBorder="1" applyAlignment="1">
      <alignment horizontal="center" vertical="center"/>
    </xf>
    <xf numFmtId="0" fontId="85" fillId="0" borderId="69" xfId="1" applyFont="1" applyBorder="1" applyAlignment="1">
      <alignment horizontal="center" vertical="center"/>
    </xf>
    <xf numFmtId="177" fontId="88" fillId="0" borderId="68" xfId="10" applyNumberFormat="1" applyFont="1" applyBorder="1" applyAlignment="1">
      <alignment horizontal="center" vertical="center"/>
    </xf>
    <xf numFmtId="177" fontId="88" fillId="0" borderId="69" xfId="10" applyNumberFormat="1" applyFont="1" applyBorder="1" applyAlignment="1">
      <alignment horizontal="center" vertical="center"/>
    </xf>
    <xf numFmtId="177" fontId="76" fillId="0" borderId="67" xfId="1" applyNumberFormat="1" applyFont="1" applyBorder="1" applyAlignment="1">
      <alignment horizontal="center" vertical="center"/>
    </xf>
    <xf numFmtId="177" fontId="76" fillId="0" borderId="68" xfId="1" applyNumberFormat="1" applyFont="1" applyBorder="1" applyAlignment="1">
      <alignment horizontal="center" vertical="center"/>
    </xf>
    <xf numFmtId="177" fontId="76" fillId="0" borderId="69" xfId="1" applyNumberFormat="1" applyFont="1" applyBorder="1" applyAlignment="1">
      <alignment horizontal="center" vertical="center"/>
    </xf>
    <xf numFmtId="38" fontId="85" fillId="0" borderId="67" xfId="11" applyFont="1" applyBorder="1" applyAlignment="1">
      <alignment horizontal="right" vertical="center"/>
    </xf>
    <xf numFmtId="38" fontId="85" fillId="0" borderId="68" xfId="11" applyFont="1" applyBorder="1" applyAlignment="1">
      <alignment horizontal="right" vertical="center"/>
    </xf>
    <xf numFmtId="0" fontId="76" fillId="0" borderId="73" xfId="1" applyFont="1" applyBorder="1" applyAlignment="1">
      <alignment horizontal="right" vertical="center"/>
    </xf>
    <xf numFmtId="0" fontId="76" fillId="0" borderId="74" xfId="1" applyFont="1" applyBorder="1" applyAlignment="1">
      <alignment horizontal="right" vertical="center"/>
    </xf>
    <xf numFmtId="0" fontId="76" fillId="0" borderId="75" xfId="1" applyFont="1" applyBorder="1" applyAlignment="1">
      <alignment horizontal="right" vertical="center"/>
    </xf>
    <xf numFmtId="0" fontId="85" fillId="0" borderId="73" xfId="1" applyFont="1" applyBorder="1" applyAlignment="1">
      <alignment vertical="center"/>
    </xf>
    <xf numFmtId="0" fontId="85" fillId="0" borderId="74" xfId="1" applyFont="1" applyBorder="1" applyAlignment="1">
      <alignment vertical="center"/>
    </xf>
    <xf numFmtId="0" fontId="85" fillId="0" borderId="75" xfId="1" applyFont="1" applyBorder="1" applyAlignment="1">
      <alignment vertical="center"/>
    </xf>
    <xf numFmtId="0" fontId="85" fillId="0" borderId="73" xfId="1" applyFont="1" applyBorder="1" applyAlignment="1">
      <alignment horizontal="center" vertical="center"/>
    </xf>
    <xf numFmtId="0" fontId="85" fillId="0" borderId="74" xfId="1" applyFont="1" applyBorder="1" applyAlignment="1">
      <alignment horizontal="center" vertical="center"/>
    </xf>
    <xf numFmtId="0" fontId="85" fillId="0" borderId="75" xfId="1" applyFont="1" applyBorder="1" applyAlignment="1">
      <alignment horizontal="center" vertical="center"/>
    </xf>
    <xf numFmtId="177" fontId="88" fillId="0" borderId="74" xfId="10" applyNumberFormat="1" applyFont="1" applyBorder="1" applyAlignment="1">
      <alignment horizontal="center" vertical="center"/>
    </xf>
    <xf numFmtId="177" fontId="88" fillId="0" borderId="75" xfId="10" applyNumberFormat="1" applyFont="1" applyBorder="1" applyAlignment="1">
      <alignment horizontal="center" vertical="center"/>
    </xf>
    <xf numFmtId="177" fontId="76" fillId="0" borderId="73" xfId="1" applyNumberFormat="1" applyFont="1" applyBorder="1" applyAlignment="1">
      <alignment horizontal="center" vertical="center"/>
    </xf>
    <xf numFmtId="177" fontId="76" fillId="0" borderId="74" xfId="1" applyNumberFormat="1" applyFont="1" applyBorder="1" applyAlignment="1">
      <alignment horizontal="center" vertical="center"/>
    </xf>
    <xf numFmtId="177" fontId="76" fillId="0" borderId="75" xfId="1" applyNumberFormat="1" applyFont="1" applyBorder="1" applyAlignment="1">
      <alignment horizontal="center" vertical="center"/>
    </xf>
    <xf numFmtId="38" fontId="85" fillId="0" borderId="73" xfId="11" applyFont="1" applyBorder="1" applyAlignment="1">
      <alignment horizontal="right" vertical="center"/>
    </xf>
    <xf numFmtId="38" fontId="85" fillId="0" borderId="74" xfId="11" applyFont="1" applyBorder="1" applyAlignment="1">
      <alignment horizontal="right" vertical="center"/>
    </xf>
    <xf numFmtId="0" fontId="85" fillId="0" borderId="66" xfId="1" applyFont="1" applyBorder="1" applyAlignment="1">
      <alignment vertical="center"/>
    </xf>
    <xf numFmtId="0" fontId="86" fillId="0" borderId="68" xfId="10" applyFont="1" applyBorder="1" applyAlignment="1">
      <alignment horizontal="center" vertical="center"/>
    </xf>
    <xf numFmtId="0" fontId="86" fillId="0" borderId="69" xfId="10" applyFont="1" applyBorder="1" applyAlignment="1">
      <alignment horizontal="center" vertical="center"/>
    </xf>
    <xf numFmtId="0" fontId="13" fillId="2" borderId="18" xfId="1" applyFont="1" applyFill="1" applyBorder="1" applyAlignment="1">
      <alignment horizontal="distributed" vertical="center"/>
    </xf>
    <xf numFmtId="0" fontId="1" fillId="0" borderId="19" xfId="10" applyBorder="1">
      <alignment vertical="center"/>
    </xf>
    <xf numFmtId="0" fontId="1" fillId="0" borderId="85" xfId="10" applyBorder="1">
      <alignment vertical="center"/>
    </xf>
    <xf numFmtId="0" fontId="1" fillId="0" borderId="27" xfId="10" applyBorder="1">
      <alignment vertical="center"/>
    </xf>
    <xf numFmtId="0" fontId="1" fillId="0" borderId="28" xfId="10" applyBorder="1">
      <alignment vertical="center"/>
    </xf>
    <xf numFmtId="0" fontId="1" fillId="0" borderId="86" xfId="10" applyBorder="1">
      <alignment vertical="center"/>
    </xf>
    <xf numFmtId="0" fontId="79" fillId="0" borderId="109" xfId="1" applyFont="1" applyBorder="1" applyAlignment="1">
      <alignment horizontal="left" vertical="center"/>
    </xf>
    <xf numFmtId="0" fontId="79" fillId="0" borderId="0" xfId="1" applyFont="1" applyAlignment="1">
      <alignment horizontal="left" vertical="center"/>
    </xf>
    <xf numFmtId="0" fontId="79" fillId="0" borderId="24" xfId="1" applyFont="1" applyBorder="1" applyAlignment="1">
      <alignment horizontal="left" vertical="center"/>
    </xf>
    <xf numFmtId="0" fontId="79" fillId="0" borderId="63" xfId="1" applyFont="1" applyBorder="1" applyAlignment="1">
      <alignment horizontal="left" vertical="center"/>
    </xf>
    <xf numFmtId="0" fontId="79" fillId="0" borderId="28" xfId="1" applyFont="1" applyBorder="1" applyAlignment="1">
      <alignment horizontal="left" vertical="center"/>
    </xf>
    <xf numFmtId="0" fontId="79" fillId="0" borderId="31" xfId="1" applyFont="1" applyBorder="1" applyAlignment="1">
      <alignment horizontal="left" vertical="center"/>
    </xf>
    <xf numFmtId="0" fontId="79" fillId="0" borderId="8" xfId="1" applyFont="1" applyBorder="1" applyAlignment="1" applyProtection="1">
      <alignment horizontal="center" vertical="center"/>
      <protection locked="0"/>
    </xf>
    <xf numFmtId="0" fontId="79" fillId="0" borderId="9" xfId="1" applyFont="1" applyBorder="1" applyAlignment="1" applyProtection="1">
      <alignment horizontal="center" vertical="center"/>
      <protection locked="0"/>
    </xf>
    <xf numFmtId="0" fontId="79" fillId="0" borderId="22" xfId="1" applyFont="1" applyBorder="1" applyAlignment="1" applyProtection="1">
      <alignment horizontal="center" vertical="center"/>
      <protection locked="0"/>
    </xf>
    <xf numFmtId="0" fontId="79" fillId="0" borderId="27" xfId="1" applyFont="1" applyBorder="1" applyAlignment="1" applyProtection="1">
      <alignment horizontal="center" vertical="center"/>
      <protection locked="0"/>
    </xf>
    <xf numFmtId="0" fontId="79" fillId="0" borderId="28" xfId="1" applyFont="1" applyBorder="1" applyAlignment="1" applyProtection="1">
      <alignment horizontal="center" vertical="center"/>
      <protection locked="0"/>
    </xf>
    <xf numFmtId="0" fontId="79" fillId="0" borderId="31" xfId="1" applyFont="1" applyBorder="1" applyAlignment="1" applyProtection="1">
      <alignment horizontal="center" vertical="center"/>
      <protection locked="0"/>
    </xf>
    <xf numFmtId="0" fontId="84" fillId="2" borderId="64" xfId="1" applyFont="1" applyFill="1" applyBorder="1" applyAlignment="1">
      <alignment horizontal="center" vertical="center"/>
    </xf>
    <xf numFmtId="0" fontId="84" fillId="2" borderId="65" xfId="1" applyFont="1" applyFill="1" applyBorder="1" applyAlignment="1">
      <alignment horizontal="center" vertical="center"/>
    </xf>
    <xf numFmtId="0" fontId="13" fillId="2" borderId="9" xfId="1" applyFont="1" applyFill="1" applyBorder="1" applyAlignment="1">
      <alignment horizontal="center"/>
    </xf>
    <xf numFmtId="0" fontId="13" fillId="2" borderId="21" xfId="1" applyFont="1" applyFill="1" applyBorder="1" applyAlignment="1">
      <alignment horizontal="center"/>
    </xf>
    <xf numFmtId="0" fontId="13" fillId="2" borderId="10"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1" xfId="1" applyFont="1" applyFill="1" applyBorder="1" applyAlignment="1">
      <alignment horizontal="center" vertical="center"/>
    </xf>
    <xf numFmtId="0" fontId="13" fillId="2" borderId="10" xfId="1" applyFont="1" applyFill="1" applyBorder="1" applyAlignment="1">
      <alignment horizontal="center"/>
    </xf>
    <xf numFmtId="0" fontId="13" fillId="2" borderId="10" xfId="1" applyFont="1" applyFill="1" applyBorder="1" applyAlignment="1">
      <alignment horizontal="center" vertical="center" justifyLastLine="1"/>
    </xf>
    <xf numFmtId="0" fontId="13" fillId="2" borderId="9" xfId="1" applyFont="1" applyFill="1" applyBorder="1" applyAlignment="1">
      <alignment horizontal="center" vertical="center" justifyLastLine="1"/>
    </xf>
    <xf numFmtId="0" fontId="13" fillId="2" borderId="15" xfId="1" applyFont="1" applyFill="1" applyBorder="1" applyAlignment="1">
      <alignment horizontal="center" vertical="center" justifyLastLine="1"/>
    </xf>
    <xf numFmtId="0" fontId="13" fillId="2" borderId="1" xfId="1" applyFont="1" applyFill="1" applyBorder="1" applyAlignment="1">
      <alignment horizontal="center" vertical="center" justifyLastLine="1"/>
    </xf>
    <xf numFmtId="0" fontId="13" fillId="2" borderId="10" xfId="1" applyFont="1" applyFill="1" applyBorder="1" applyAlignment="1">
      <alignment horizontal="distributed" vertical="center" justifyLastLine="1"/>
    </xf>
    <xf numFmtId="0" fontId="13" fillId="2" borderId="9" xfId="1" applyFont="1" applyFill="1" applyBorder="1" applyAlignment="1">
      <alignment horizontal="distributed" vertical="center" justifyLastLine="1"/>
    </xf>
    <xf numFmtId="0" fontId="13" fillId="2" borderId="21" xfId="1" applyFont="1" applyFill="1" applyBorder="1" applyAlignment="1">
      <alignment horizontal="distributed" vertical="center" justifyLastLine="1"/>
    </xf>
    <xf numFmtId="0" fontId="13" fillId="2" borderId="15" xfId="1" applyFont="1" applyFill="1" applyBorder="1" applyAlignment="1">
      <alignment horizontal="distributed" vertical="center" justifyLastLine="1"/>
    </xf>
    <xf numFmtId="0" fontId="13" fillId="2" borderId="1" xfId="1" applyFont="1" applyFill="1" applyBorder="1" applyAlignment="1">
      <alignment horizontal="distributed" vertical="center" justifyLastLine="1"/>
    </xf>
    <xf numFmtId="0" fontId="13" fillId="2" borderId="25" xfId="1" applyFont="1" applyFill="1" applyBorder="1" applyAlignment="1">
      <alignment horizontal="distributed" vertical="center" justifyLastLine="1"/>
    </xf>
    <xf numFmtId="0" fontId="13" fillId="2" borderId="22" xfId="1" applyFont="1" applyFill="1" applyBorder="1" applyAlignment="1">
      <alignment horizontal="center" vertical="center"/>
    </xf>
    <xf numFmtId="0" fontId="13" fillId="2" borderId="41" xfId="1" applyFont="1" applyFill="1" applyBorder="1" applyAlignment="1">
      <alignment horizontal="center" vertical="center"/>
    </xf>
    <xf numFmtId="0" fontId="14" fillId="2" borderId="15" xfId="1" applyFont="1" applyFill="1" applyBorder="1" applyAlignment="1">
      <alignment horizontal="center" vertical="center" justifyLastLine="1"/>
    </xf>
    <xf numFmtId="0" fontId="14" fillId="2" borderId="1" xfId="1" applyFont="1" applyFill="1" applyBorder="1" applyAlignment="1">
      <alignment horizontal="center" vertical="center" justifyLastLine="1"/>
    </xf>
    <xf numFmtId="0" fontId="14" fillId="2" borderId="25" xfId="1" applyFont="1" applyFill="1" applyBorder="1" applyAlignment="1">
      <alignment horizontal="center" vertical="center" justifyLastLine="1"/>
    </xf>
    <xf numFmtId="0" fontId="78" fillId="0" borderId="0" xfId="1" applyFont="1" applyAlignment="1">
      <alignment horizontal="center" vertical="center"/>
    </xf>
    <xf numFmtId="0" fontId="14" fillId="0" borderId="117" xfId="1" applyFont="1" applyBorder="1" applyAlignment="1">
      <alignment horizontal="left" vertical="top"/>
    </xf>
    <xf numFmtId="0" fontId="14" fillId="0" borderId="118" xfId="1" applyFont="1" applyBorder="1" applyAlignment="1">
      <alignment horizontal="left" vertical="top"/>
    </xf>
    <xf numFmtId="0" fontId="14" fillId="0" borderId="119" xfId="1" applyFont="1" applyBorder="1" applyAlignment="1">
      <alignment horizontal="left" vertical="top"/>
    </xf>
    <xf numFmtId="0" fontId="13" fillId="2" borderId="61" xfId="1" applyFont="1" applyFill="1" applyBorder="1" applyAlignment="1">
      <alignment horizontal="distributed" vertical="center"/>
    </xf>
    <xf numFmtId="0" fontId="1" fillId="0" borderId="7" xfId="10" applyBorder="1">
      <alignment vertical="center"/>
    </xf>
    <xf numFmtId="0" fontId="1" fillId="0" borderId="62" xfId="10" applyBorder="1">
      <alignment vertical="center"/>
    </xf>
    <xf numFmtId="0" fontId="79" fillId="0" borderId="120" xfId="1" applyFont="1" applyBorder="1" applyAlignment="1">
      <alignment horizontal="center" vertical="center"/>
    </xf>
    <xf numFmtId="0" fontId="75" fillId="0" borderId="7" xfId="10" applyFont="1" applyBorder="1" applyAlignment="1">
      <alignment horizontal="center" vertical="center"/>
    </xf>
    <xf numFmtId="0" fontId="75" fillId="0" borderId="121" xfId="10" applyFont="1" applyBorder="1" applyAlignment="1">
      <alignment horizontal="center" vertical="center"/>
    </xf>
    <xf numFmtId="0" fontId="79" fillId="0" borderId="28" xfId="1" applyFont="1" applyBorder="1" applyAlignment="1">
      <alignment vertical="center" wrapText="1"/>
    </xf>
    <xf numFmtId="0" fontId="80" fillId="0" borderId="28" xfId="10" applyFont="1" applyBorder="1">
      <alignment vertical="center"/>
    </xf>
    <xf numFmtId="0" fontId="80" fillId="0" borderId="0" xfId="10" applyFont="1">
      <alignment vertical="center"/>
    </xf>
    <xf numFmtId="0" fontId="14" fillId="0" borderId="122" xfId="1" applyFont="1" applyBorder="1"/>
    <xf numFmtId="0" fontId="1" fillId="0" borderId="122" xfId="10" applyBorder="1">
      <alignment vertical="center"/>
    </xf>
    <xf numFmtId="0" fontId="13" fillId="2" borderId="19" xfId="1" applyFont="1" applyFill="1" applyBorder="1" applyAlignment="1">
      <alignment horizontal="distributed" vertical="center"/>
    </xf>
    <xf numFmtId="0" fontId="13" fillId="2" borderId="85" xfId="1" applyFont="1" applyFill="1" applyBorder="1" applyAlignment="1">
      <alignment horizontal="distributed" vertical="center"/>
    </xf>
    <xf numFmtId="0" fontId="13" fillId="2" borderId="27" xfId="1" applyFont="1" applyFill="1" applyBorder="1" applyAlignment="1">
      <alignment horizontal="distributed" vertical="center"/>
    </xf>
    <xf numFmtId="0" fontId="13" fillId="2" borderId="28" xfId="1" applyFont="1" applyFill="1" applyBorder="1" applyAlignment="1">
      <alignment horizontal="distributed" vertical="center"/>
    </xf>
    <xf numFmtId="0" fontId="13" fillId="2" borderId="86" xfId="1" applyFont="1" applyFill="1" applyBorder="1" applyAlignment="1">
      <alignment horizontal="distributed" vertical="center"/>
    </xf>
    <xf numFmtId="0" fontId="13" fillId="2" borderId="7" xfId="1" applyFont="1" applyFill="1" applyBorder="1" applyAlignment="1">
      <alignment horizontal="distributed" vertical="center"/>
    </xf>
    <xf numFmtId="0" fontId="13" fillId="2" borderId="62" xfId="1" applyFont="1" applyFill="1" applyBorder="1" applyAlignment="1">
      <alignment horizontal="distributed" vertical="center"/>
    </xf>
    <xf numFmtId="0" fontId="56" fillId="0" borderId="0" xfId="1" applyFont="1" applyFill="1" applyAlignment="1">
      <alignment horizontal="left"/>
    </xf>
    <xf numFmtId="0" fontId="37" fillId="0" borderId="0" xfId="1" applyFont="1" applyFill="1" applyAlignment="1">
      <alignment horizontal="left"/>
    </xf>
    <xf numFmtId="0" fontId="54" fillId="0" borderId="0" xfId="1" applyFont="1" applyFill="1" applyAlignment="1">
      <alignment horizontal="left"/>
    </xf>
    <xf numFmtId="0" fontId="58" fillId="0" borderId="0" xfId="1" applyFont="1" applyFill="1" applyAlignment="1">
      <alignment horizontal="distributed" vertical="distributed"/>
    </xf>
    <xf numFmtId="0" fontId="58" fillId="0" borderId="0" xfId="1" applyFont="1" applyFill="1" applyAlignment="1"/>
    <xf numFmtId="0" fontId="57" fillId="0" borderId="0" xfId="1" applyFont="1" applyFill="1" applyAlignment="1">
      <alignment horizontal="distributed" vertical="top" textRotation="255" wrapText="1"/>
    </xf>
    <xf numFmtId="0" fontId="10" fillId="0" borderId="0" xfId="0" applyFont="1" applyFill="1" applyAlignment="1">
      <alignment horizontal="distributed" vertical="top" textRotation="255" wrapText="1"/>
    </xf>
    <xf numFmtId="0" fontId="57" fillId="0" borderId="0" xfId="1" applyFont="1" applyFill="1" applyAlignment="1">
      <alignment horizontal="center" vertical="top" textRotation="255" wrapText="1"/>
    </xf>
    <xf numFmtId="0" fontId="10" fillId="0" borderId="0" xfId="0" applyFont="1" applyFill="1" applyAlignment="1">
      <alignment vertical="center"/>
    </xf>
    <xf numFmtId="0" fontId="37" fillId="0" borderId="51" xfId="1" applyFont="1" applyFill="1" applyBorder="1"/>
    <xf numFmtId="0" fontId="37" fillId="0" borderId="52" xfId="1" applyFont="1" applyFill="1" applyBorder="1"/>
    <xf numFmtId="0" fontId="64" fillId="0" borderId="2" xfId="1" applyFont="1" applyFill="1" applyBorder="1" applyAlignment="1">
      <alignment horizontal="center" vertical="distributed" textRotation="255" wrapText="1"/>
    </xf>
    <xf numFmtId="0" fontId="64" fillId="0" borderId="54" xfId="1" applyFont="1" applyFill="1" applyBorder="1" applyAlignment="1">
      <alignment horizontal="center" vertical="distributed" textRotation="255" wrapText="1"/>
    </xf>
    <xf numFmtId="0" fontId="59" fillId="0" borderId="55" xfId="1" applyFont="1" applyFill="1" applyBorder="1" applyAlignment="1">
      <alignment horizontal="center" vertical="center"/>
    </xf>
    <xf numFmtId="0" fontId="59" fillId="0" borderId="0" xfId="1" applyFont="1" applyFill="1" applyBorder="1" applyAlignment="1">
      <alignment horizontal="center" vertical="center"/>
    </xf>
    <xf numFmtId="0" fontId="59" fillId="0" borderId="53" xfId="1" applyFont="1" applyFill="1" applyBorder="1" applyAlignment="1">
      <alignment horizontal="center" vertical="center"/>
    </xf>
    <xf numFmtId="0" fontId="60" fillId="0" borderId="55" xfId="1" applyFont="1" applyFill="1" applyBorder="1" applyAlignment="1">
      <alignment horizontal="center" vertical="top"/>
    </xf>
    <xf numFmtId="0" fontId="60" fillId="0" borderId="0" xfId="1" applyFont="1" applyFill="1" applyBorder="1" applyAlignment="1">
      <alignment horizontal="center" vertical="top"/>
    </xf>
    <xf numFmtId="0" fontId="60" fillId="0" borderId="53" xfId="1" applyFont="1" applyFill="1" applyBorder="1" applyAlignment="1">
      <alignment horizontal="center" vertical="top"/>
    </xf>
    <xf numFmtId="0" fontId="37" fillId="0" borderId="0" xfId="1" applyFont="1" applyFill="1" applyAlignment="1">
      <alignment horizontal="center"/>
    </xf>
    <xf numFmtId="0" fontId="37" fillId="0" borderId="56" xfId="1" applyFont="1" applyFill="1" applyBorder="1"/>
    <xf numFmtId="0" fontId="37" fillId="0" borderId="57" xfId="1" applyFont="1" applyFill="1" applyBorder="1"/>
    <xf numFmtId="0" fontId="63" fillId="0" borderId="0" xfId="1" applyFont="1" applyFill="1" applyAlignment="1">
      <alignment horizontal="center" vertical="center"/>
    </xf>
    <xf numFmtId="0" fontId="47" fillId="0" borderId="0" xfId="0" applyFont="1" applyAlignment="1">
      <alignment horizontal="left" vertical="center"/>
    </xf>
    <xf numFmtId="0" fontId="47" fillId="0" borderId="102" xfId="0" applyFont="1" applyBorder="1" applyAlignment="1">
      <alignment horizontal="left" vertical="center"/>
    </xf>
    <xf numFmtId="0" fontId="30" fillId="3" borderId="97" xfId="2" applyFont="1" applyFill="1" applyBorder="1" applyAlignment="1">
      <alignment horizontal="center" vertical="center"/>
    </xf>
    <xf numFmtId="0" fontId="45" fillId="0" borderId="89" xfId="2" applyFont="1" applyBorder="1" applyAlignment="1">
      <alignment horizontal="distributed" vertical="center" wrapText="1" justifyLastLine="1"/>
    </xf>
    <xf numFmtId="0" fontId="45" fillId="0" borderId="90" xfId="2" applyFont="1" applyBorder="1" applyAlignment="1">
      <alignment horizontal="distributed" vertical="center" justifyLastLine="1"/>
    </xf>
    <xf numFmtId="0" fontId="45" fillId="0" borderId="91" xfId="2" applyFont="1" applyBorder="1" applyAlignment="1">
      <alignment horizontal="distributed" vertical="center" justifyLastLine="1"/>
    </xf>
    <xf numFmtId="0" fontId="45" fillId="0" borderId="92" xfId="2" applyFont="1" applyBorder="1" applyAlignment="1">
      <alignment horizontal="distributed" vertical="center" justifyLastLine="1"/>
    </xf>
    <xf numFmtId="0" fontId="45" fillId="0" borderId="0" xfId="2" applyFont="1" applyAlignment="1">
      <alignment horizontal="distributed" vertical="center" justifyLastLine="1"/>
    </xf>
    <xf numFmtId="0" fontId="45" fillId="0" borderId="93" xfId="2" applyFont="1" applyBorder="1" applyAlignment="1">
      <alignment horizontal="distributed" vertical="center" justifyLastLine="1"/>
    </xf>
    <xf numFmtId="0" fontId="45" fillId="0" borderId="94" xfId="2" applyFont="1" applyBorder="1" applyAlignment="1">
      <alignment horizontal="distributed" vertical="center" justifyLastLine="1"/>
    </xf>
    <xf numFmtId="0" fontId="45" fillId="0" borderId="95" xfId="2" applyFont="1" applyBorder="1" applyAlignment="1">
      <alignment horizontal="distributed" vertical="center" justifyLastLine="1"/>
    </xf>
    <xf numFmtId="0" fontId="45" fillId="0" borderId="96" xfId="2" applyFont="1" applyBorder="1" applyAlignment="1">
      <alignment horizontal="distributed" vertical="center" justifyLastLine="1"/>
    </xf>
    <xf numFmtId="0" fontId="30" fillId="3" borderId="98" xfId="2" applyFont="1" applyFill="1" applyBorder="1" applyAlignment="1">
      <alignment horizontal="center" vertical="center" wrapText="1"/>
    </xf>
    <xf numFmtId="0" fontId="30" fillId="3" borderId="99" xfId="2" applyFont="1" applyFill="1" applyBorder="1" applyAlignment="1">
      <alignment horizontal="center" vertical="center" wrapText="1"/>
    </xf>
    <xf numFmtId="0" fontId="30" fillId="3" borderId="100" xfId="2" applyFont="1" applyFill="1" applyBorder="1" applyAlignment="1">
      <alignment horizontal="center" vertical="center" wrapText="1"/>
    </xf>
    <xf numFmtId="0" fontId="30" fillId="3" borderId="101" xfId="2" applyFont="1" applyFill="1" applyBorder="1" applyAlignment="1">
      <alignment horizontal="center" vertical="center" wrapText="1"/>
    </xf>
    <xf numFmtId="0" fontId="30" fillId="3" borderId="0" xfId="2" applyFont="1" applyFill="1" applyAlignment="1">
      <alignment horizontal="center" vertical="center" wrapText="1"/>
    </xf>
    <xf numFmtId="0" fontId="30" fillId="3" borderId="102" xfId="2" applyFont="1" applyFill="1" applyBorder="1" applyAlignment="1">
      <alignment horizontal="center" vertical="center" wrapText="1"/>
    </xf>
    <xf numFmtId="0" fontId="30" fillId="3" borderId="97" xfId="2" applyFont="1" applyFill="1" applyBorder="1" applyAlignment="1">
      <alignment horizontal="center" vertical="center" wrapText="1"/>
    </xf>
    <xf numFmtId="0" fontId="51" fillId="0" borderId="0" xfId="0" applyFont="1" applyAlignment="1">
      <alignment horizontal="left" vertical="center"/>
    </xf>
    <xf numFmtId="0" fontId="45" fillId="0" borderId="0" xfId="0" applyFont="1" applyAlignment="1">
      <alignment horizontal="right" vertical="center"/>
    </xf>
    <xf numFmtId="0" fontId="30" fillId="3" borderId="106" xfId="2" applyFont="1" applyFill="1" applyBorder="1" applyAlignment="1">
      <alignment horizontal="center" vertical="center"/>
    </xf>
    <xf numFmtId="0" fontId="10" fillId="0" borderId="0" xfId="2" applyAlignment="1">
      <alignment horizontal="center" vertical="center"/>
    </xf>
    <xf numFmtId="0" fontId="30" fillId="3" borderId="135" xfId="2" applyFont="1" applyFill="1" applyBorder="1" applyAlignment="1">
      <alignment horizontal="center" vertical="center" wrapText="1"/>
    </xf>
    <xf numFmtId="0" fontId="47" fillId="0" borderId="23" xfId="0" applyFont="1" applyBorder="1" applyAlignment="1">
      <alignment horizontal="left" vertical="center"/>
    </xf>
    <xf numFmtId="0" fontId="30" fillId="3" borderId="107" xfId="2" applyFont="1" applyFill="1" applyBorder="1" applyAlignment="1">
      <alignment horizontal="center" vertical="center" wrapText="1"/>
    </xf>
    <xf numFmtId="0" fontId="30" fillId="3" borderId="23" xfId="2" applyFont="1" applyFill="1" applyBorder="1" applyAlignment="1">
      <alignment horizontal="center" vertical="center" wrapText="1"/>
    </xf>
    <xf numFmtId="0" fontId="30" fillId="3" borderId="103" xfId="2" applyFont="1" applyFill="1" applyBorder="1" applyAlignment="1">
      <alignment horizontal="center" vertical="center" wrapText="1"/>
    </xf>
    <xf numFmtId="0" fontId="30" fillId="3" borderId="104" xfId="2" applyFont="1" applyFill="1" applyBorder="1" applyAlignment="1">
      <alignment horizontal="center" vertical="center" wrapText="1"/>
    </xf>
    <xf numFmtId="0" fontId="30" fillId="3" borderId="108" xfId="2" applyFont="1" applyFill="1" applyBorder="1" applyAlignment="1">
      <alignment horizontal="center" vertical="center" wrapText="1"/>
    </xf>
    <xf numFmtId="0" fontId="30" fillId="3" borderId="135" xfId="2" applyFont="1" applyFill="1" applyBorder="1" applyAlignment="1">
      <alignment horizontal="center" vertical="center"/>
    </xf>
  </cellXfs>
  <cellStyles count="13">
    <cellStyle name="桁区切り" xfId="12" builtinId="6"/>
    <cellStyle name="桁区切り 2" xfId="5" xr:uid="{00000000-0005-0000-0000-000000000000}"/>
    <cellStyle name="桁区切り 3" xfId="8" xr:uid="{00000000-0005-0000-0000-000001000000}"/>
    <cellStyle name="桁区切り 4" xfId="11" xr:uid="{83DA6E39-6F19-4448-8ABB-889B181E3E40}"/>
    <cellStyle name="標準" xfId="0" builtinId="0"/>
    <cellStyle name="標準 2" xfId="1" xr:uid="{00000000-0005-0000-0000-000003000000}"/>
    <cellStyle name="標準 3" xfId="2" xr:uid="{00000000-0005-0000-0000-000004000000}"/>
    <cellStyle name="標準 4" xfId="3" xr:uid="{00000000-0005-0000-0000-000005000000}"/>
    <cellStyle name="標準 4 2" xfId="6" xr:uid="{00000000-0005-0000-0000-000006000000}"/>
    <cellStyle name="標準 4 3" xfId="9" xr:uid="{00000000-0005-0000-0000-000007000000}"/>
    <cellStyle name="標準 5" xfId="4" xr:uid="{00000000-0005-0000-0000-000008000000}"/>
    <cellStyle name="標準 6" xfId="7" xr:uid="{00000000-0005-0000-0000-000009000000}"/>
    <cellStyle name="標準 7" xfId="10" xr:uid="{082F43AE-30F3-483A-8904-ADF44C3FEABD}"/>
  </cellStyles>
  <dxfs count="14">
    <dxf>
      <fill>
        <patternFill>
          <bgColor theme="5" tint="0.79998168889431442"/>
        </patternFill>
      </fill>
    </dxf>
    <dxf>
      <font>
        <color rgb="FFFF0000"/>
      </font>
      <fill>
        <patternFill>
          <bgColor rgb="FFFFFF00"/>
        </patternFill>
      </fill>
    </dxf>
    <dxf>
      <font>
        <strike val="0"/>
        <outline val="0"/>
        <shadow val="0"/>
        <u val="none"/>
        <vertAlign val="baseline"/>
        <sz val="11"/>
        <color rgb="FFFF0000"/>
        <name val="ＭＳ Ｐゴシック"/>
        <family val="3"/>
        <charset val="128"/>
        <scheme val="minor"/>
      </font>
      <numFmt numFmtId="0" formatCode="General"/>
      <border diagonalUp="0" diagonalDown="0">
        <left style="thick">
          <color rgb="FFFF0000"/>
        </left>
        <right style="medium">
          <color indexed="64"/>
        </right>
        <top/>
        <bottom/>
      </border>
      <protection locked="1" hidden="0"/>
    </dxf>
    <dxf>
      <numFmt numFmtId="3" formatCode="#,##0"/>
      <alignment horizontal="right" vertical="center" textRotation="0" wrapText="0" indent="0" justifyLastLine="0" shrinkToFit="0" readingOrder="0"/>
      <protection locked="0" hidden="0"/>
    </dxf>
    <dxf>
      <protection locked="0" hidden="0"/>
    </dxf>
    <dxf>
      <protection locked="0" hidden="0"/>
    </dxf>
    <dxf>
      <protection locked="0" hidden="0"/>
    </dxf>
    <dxf>
      <protection locked="0" hidden="0"/>
    </dxf>
    <dxf>
      <protection locked="0" hidden="0"/>
    </dxf>
    <dxf>
      <protection locked="0" hidden="0"/>
    </dxf>
    <dxf>
      <alignment horizontal="center" vertical="center" textRotation="0" wrapText="0" indent="0" justifyLastLine="0" shrinkToFit="0" readingOrder="0"/>
      <protection locked="1" hidden="0"/>
    </dxf>
    <dxf>
      <font>
        <strike val="0"/>
        <outline val="0"/>
        <shadow val="0"/>
        <u val="none"/>
        <vertAlign val="baseline"/>
        <sz val="14"/>
        <color theme="0"/>
        <name val="ＭＳ Ｐゴシック"/>
        <family val="3"/>
        <charset val="128"/>
        <scheme val="minor"/>
      </font>
      <alignment horizontal="center" textRotation="0" wrapText="0" indent="0" shrinkToFit="0" readingOrder="0"/>
      <protection locked="1" hidden="0"/>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28575</xdr:colOff>
      <xdr:row>5</xdr:row>
      <xdr:rowOff>114299</xdr:rowOff>
    </xdr:from>
    <xdr:to>
      <xdr:col>4</xdr:col>
      <xdr:colOff>476250</xdr:colOff>
      <xdr:row>16</xdr:row>
      <xdr:rowOff>9524</xdr:rowOff>
    </xdr:to>
    <xdr:sp macro="" textlink="">
      <xdr:nvSpPr>
        <xdr:cNvPr id="3" name="正方形/長方形 2">
          <a:extLst>
            <a:ext uri="{FF2B5EF4-FFF2-40B4-BE49-F238E27FC236}">
              <a16:creationId xmlns:a16="http://schemas.microsoft.com/office/drawing/2014/main" id="{4C3ADA71-91EF-4563-8E25-413DEEF96093}"/>
            </a:ext>
          </a:extLst>
        </xdr:cNvPr>
        <xdr:cNvSpPr/>
      </xdr:nvSpPr>
      <xdr:spPr>
        <a:xfrm>
          <a:off x="28575" y="4171949"/>
          <a:ext cx="5543550" cy="3914775"/>
        </a:xfrm>
        <a:prstGeom prst="rect">
          <a:avLst/>
        </a:prstGeom>
        <a:solidFill>
          <a:schemeClr val="accent3">
            <a:lumMod val="20000"/>
            <a:lumOff val="80000"/>
          </a:schemeClr>
        </a:solidFill>
        <a:ln w="12700">
          <a:solidFill>
            <a:srgbClr val="92D05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＜使い方＞</a:t>
          </a:r>
          <a:endParaRPr kumimoji="1" lang="en-US" altLang="ja-JP" sz="1100">
            <a:solidFill>
              <a:sysClr val="windowText" lastClr="000000"/>
            </a:solidFill>
          </a:endParaRPr>
        </a:p>
        <a:p>
          <a:pPr algn="l"/>
          <a:r>
            <a:rPr kumimoji="1" lang="ja-JP" altLang="en-US" sz="1100">
              <a:solidFill>
                <a:sysClr val="windowText" lastClr="000000"/>
              </a:solidFill>
            </a:rPr>
            <a:t>　①　このワークシート「入力①」の「入力行」に必要事項を入力してください。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委任状（請求者と振込先の口座名義人が異なる場合）への入力</a:t>
          </a:r>
          <a:r>
            <a:rPr kumimoji="1" lang="ja-JP" altLang="en-US" sz="1100" b="1">
              <a:solidFill>
                <a:sysClr val="windowText" lastClr="000000"/>
              </a:solidFill>
              <a:effectLst/>
              <a:latin typeface="+mn-lt"/>
              <a:ea typeface="+mn-ea"/>
              <a:cs typeface="+mn-cs"/>
            </a:rPr>
            <a:t>も</a:t>
          </a: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この</a:t>
          </a:r>
          <a:r>
            <a:rPr kumimoji="1" lang="ja-JP" altLang="ja-JP" sz="1100" b="1">
              <a:solidFill>
                <a:sysClr val="windowText" lastClr="000000"/>
              </a:solidFill>
              <a:effectLst/>
              <a:latin typeface="+mn-lt"/>
              <a:ea typeface="+mn-ea"/>
              <a:cs typeface="+mn-cs"/>
            </a:rPr>
            <a:t>ワークシート</a:t>
          </a:r>
          <a:r>
            <a:rPr kumimoji="1" lang="ja-JP" altLang="en-US" sz="1100" b="1">
              <a:solidFill>
                <a:sysClr val="windowText" lastClr="000000"/>
              </a:solidFill>
              <a:effectLst/>
              <a:latin typeface="+mn-lt"/>
              <a:ea typeface="+mn-ea"/>
              <a:cs typeface="+mn-cs"/>
            </a:rPr>
            <a:t>を使用</a:t>
          </a:r>
          <a:r>
            <a:rPr kumimoji="1" lang="ja-JP" altLang="ja-JP" sz="1100" b="1">
              <a:solidFill>
                <a:sysClr val="windowText" lastClr="000000"/>
              </a:solidFill>
              <a:effectLst/>
              <a:latin typeface="+mn-lt"/>
              <a:ea typeface="+mn-ea"/>
              <a:cs typeface="+mn-cs"/>
            </a:rPr>
            <a:t>してください。　</a:t>
          </a:r>
          <a:r>
            <a:rPr kumimoji="1" lang="ja-JP" altLang="en-US" sz="1100" b="1">
              <a:solidFill>
                <a:sysClr val="windowText" lastClr="000000"/>
              </a:solidFill>
              <a:effectLst/>
              <a:latin typeface="+mn-lt"/>
              <a:ea typeface="+mn-ea"/>
              <a:cs typeface="+mn-cs"/>
            </a:rPr>
            <a:t>印刷後、押印が必要です。</a:t>
          </a:r>
          <a:endParaRPr lang="ja-JP" altLang="ja-JP" sz="1100">
            <a:solidFill>
              <a:sysClr val="windowText" lastClr="000000"/>
            </a:solidFill>
            <a:effectLst/>
          </a:endParaRPr>
        </a:p>
        <a:p>
          <a:pPr algn="l"/>
          <a:endParaRPr kumimoji="1" lang="en-US" altLang="ja-JP" sz="1100">
            <a:solidFill>
              <a:sysClr val="windowText" lastClr="000000"/>
            </a:solidFill>
          </a:endParaRPr>
        </a:p>
        <a:p>
          <a:pPr algn="l"/>
          <a:r>
            <a:rPr kumimoji="1" lang="ja-JP" altLang="en-US" sz="1100">
              <a:solidFill>
                <a:sysClr val="windowText" lastClr="000000"/>
              </a:solidFill>
            </a:rPr>
            <a:t>　　　</a:t>
          </a:r>
          <a:r>
            <a:rPr kumimoji="1" lang="ja-JP" altLang="en-US" sz="1100" baseline="0">
              <a:solidFill>
                <a:sysClr val="windowText" lastClr="000000"/>
              </a:solidFill>
            </a:rPr>
            <a:t>  </a:t>
          </a:r>
          <a:r>
            <a:rPr kumimoji="1" lang="en-US" altLang="ja-JP" sz="1100">
              <a:solidFill>
                <a:sysClr val="windowText" lastClr="000000"/>
              </a:solidFill>
            </a:rPr>
            <a:t>  </a:t>
          </a:r>
          <a:r>
            <a:rPr kumimoji="1" lang="ja-JP" altLang="en-US" sz="1100">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a:t>
          </a:r>
          <a:endParaRPr kumimoji="1" lang="en-US" altLang="ja-JP" sz="1100">
            <a:solidFill>
              <a:sysClr val="windowText" lastClr="000000"/>
            </a:solidFill>
          </a:endParaRPr>
        </a:p>
        <a:p>
          <a:pPr algn="l"/>
          <a:r>
            <a:rPr kumimoji="1" lang="en-US" altLang="ja-JP" sz="1100">
              <a:solidFill>
                <a:sysClr val="windowText" lastClr="000000"/>
              </a:solidFill>
            </a:rPr>
            <a:t>   </a:t>
          </a:r>
          <a:r>
            <a:rPr kumimoji="1" lang="ja-JP" altLang="en-US" sz="1100">
              <a:solidFill>
                <a:sysClr val="windowText" lastClr="000000"/>
              </a:solidFill>
            </a:rPr>
            <a:t>②　次にワークシート「入力②」の</a:t>
          </a:r>
          <a:r>
            <a:rPr kumimoji="1" lang="ja-JP" altLang="en-US" sz="1100">
              <a:solidFill>
                <a:srgbClr val="FF0000"/>
              </a:solidFill>
            </a:rPr>
            <a:t>赤枠内</a:t>
          </a:r>
          <a:r>
            <a:rPr kumimoji="1" lang="ja-JP" altLang="en-US" sz="1100">
              <a:solidFill>
                <a:sysClr val="windowText" lastClr="000000"/>
              </a:solidFill>
            </a:rPr>
            <a:t>に必要事項を入力してください。</a:t>
          </a:r>
          <a:endParaRPr kumimoji="1" lang="en-US" altLang="ja-JP" sz="1100">
            <a:solidFill>
              <a:sysClr val="windowText" lastClr="000000"/>
            </a:solidFill>
          </a:endParaRPr>
        </a:p>
        <a:p>
          <a:pPr algn="l"/>
          <a:r>
            <a:rPr kumimoji="1" lang="ja-JP" altLang="en-US" sz="1100">
              <a:solidFill>
                <a:schemeClr val="lt1"/>
              </a:solidFill>
              <a:effectLst/>
              <a:latin typeface="+mn-lt"/>
              <a:ea typeface="+mn-ea"/>
              <a:cs typeface="+mn-cs"/>
            </a:rPr>
            <a:t>　　　　　　　　　　　　　　　　　　　　　</a:t>
          </a:r>
          <a:endParaRPr kumimoji="1" lang="en-US" altLang="ja-JP" sz="1100">
            <a:solidFill>
              <a:schemeClr val="lt1"/>
            </a:solidFill>
            <a:effectLst/>
            <a:latin typeface="+mn-lt"/>
            <a:ea typeface="+mn-ea"/>
            <a:cs typeface="+mn-cs"/>
          </a:endParaRPr>
        </a:p>
        <a:p>
          <a:pPr algn="l"/>
          <a:r>
            <a:rPr kumimoji="1" lang="en-US" altLang="ja-JP" sz="1100">
              <a:solidFill>
                <a:schemeClr val="lt1"/>
              </a:solidFill>
              <a:effectLst/>
              <a:latin typeface="+mn-lt"/>
              <a:ea typeface="+mn-ea"/>
              <a:cs typeface="+mn-cs"/>
            </a:rPr>
            <a:t>                                                             </a:t>
          </a:r>
          <a:r>
            <a:rPr kumimoji="1" lang="ja-JP" altLang="en-US" sz="1100">
              <a:solidFill>
                <a:schemeClr val="lt1"/>
              </a:solidFill>
              <a:effectLst/>
              <a:latin typeface="+mn-lt"/>
              <a:ea typeface="+mn-ea"/>
              <a:cs typeface="+mn-cs"/>
            </a:rPr>
            <a:t>　　</a:t>
          </a:r>
          <a:r>
            <a:rPr kumimoji="1" lang="ja-JP" altLang="en-US"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   </a:t>
          </a:r>
          <a:r>
            <a:rPr kumimoji="1" lang="ja-JP" altLang="en-US" sz="1100">
              <a:solidFill>
                <a:sysClr val="windowText" lastClr="000000"/>
              </a:solidFill>
            </a:rPr>
            <a:t>③　ワークシート「</a:t>
          </a:r>
          <a:r>
            <a:rPr kumimoji="1" lang="ja-JP" altLang="ja-JP" sz="1100">
              <a:solidFill>
                <a:sysClr val="windowText" lastClr="000000"/>
              </a:solidFill>
              <a:effectLst/>
              <a:latin typeface="+mn-lt"/>
              <a:ea typeface="+mn-ea"/>
              <a:cs typeface="+mn-cs"/>
            </a:rPr>
            <a:t>印刷用（請求書）」</a:t>
          </a:r>
          <a:r>
            <a:rPr kumimoji="1" lang="ja-JP" altLang="en-US" sz="1100">
              <a:solidFill>
                <a:sysClr val="windowText" lastClr="000000"/>
              </a:solidFill>
              <a:effectLst/>
              <a:latin typeface="+mn-lt"/>
              <a:ea typeface="+mn-ea"/>
              <a:cs typeface="+mn-cs"/>
            </a:rPr>
            <a:t>と「印刷用（連名簿）を印刷してください</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④　印刷された内容を確認してください。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⑤　「領収書貼付用紙」を印刷し領収書の写しを連名簿順に貼ってください。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ysClr val="windowText" lastClr="000000"/>
            </a:solidFill>
            <a:effectLst/>
          </a:endParaRPr>
        </a:p>
        <a:p>
          <a:pPr algn="l"/>
          <a:endParaRPr kumimoji="1" lang="en-US" altLang="ja-JP" sz="1100">
            <a:solidFill>
              <a:sysClr val="windowText" lastClr="000000"/>
            </a:solidFill>
          </a:endParaRPr>
        </a:p>
        <a:p>
          <a:pPr algn="l"/>
          <a:endParaRPr kumimoji="1" lang="en-US" altLang="ja-JP" sz="1100" b="1">
            <a:solidFill>
              <a:srgbClr val="FF0000"/>
            </a:solidFill>
          </a:endParaRPr>
        </a:p>
      </xdr:txBody>
    </xdr:sp>
    <xdr:clientData/>
  </xdr:twoCellAnchor>
  <xdr:twoCellAnchor>
    <xdr:from>
      <xdr:col>18</xdr:col>
      <xdr:colOff>1076325</xdr:colOff>
      <xdr:row>5</xdr:row>
      <xdr:rowOff>657225</xdr:rowOff>
    </xdr:from>
    <xdr:to>
      <xdr:col>18</xdr:col>
      <xdr:colOff>1676400</xdr:colOff>
      <xdr:row>7</xdr:row>
      <xdr:rowOff>114300</xdr:rowOff>
    </xdr:to>
    <xdr:sp macro="" textlink="">
      <xdr:nvSpPr>
        <xdr:cNvPr id="2" name="矢印: 下 1">
          <a:extLst>
            <a:ext uri="{FF2B5EF4-FFF2-40B4-BE49-F238E27FC236}">
              <a16:creationId xmlns:a16="http://schemas.microsoft.com/office/drawing/2014/main" id="{86A445F5-AA2A-4604-B45F-EA9170E7C928}"/>
            </a:ext>
          </a:extLst>
        </xdr:cNvPr>
        <xdr:cNvSpPr/>
      </xdr:nvSpPr>
      <xdr:spPr>
        <a:xfrm>
          <a:off x="20583525" y="3609975"/>
          <a:ext cx="600075" cy="314325"/>
        </a:xfrm>
        <a:prstGeom prst="downArrow">
          <a:avLst/>
        </a:prstGeom>
        <a:solidFill>
          <a:srgbClr val="FFFF00"/>
        </a:solidFill>
        <a:ln w="12700">
          <a:solidFill>
            <a:srgbClr val="FFC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285750</xdr:colOff>
      <xdr:row>5</xdr:row>
      <xdr:rowOff>190500</xdr:rowOff>
    </xdr:from>
    <xdr:to>
      <xdr:col>16</xdr:col>
      <xdr:colOff>9525</xdr:colOff>
      <xdr:row>10</xdr:row>
      <xdr:rowOff>171451</xdr:rowOff>
    </xdr:to>
    <xdr:sp macro="" textlink="">
      <xdr:nvSpPr>
        <xdr:cNvPr id="4" name="正方形/長方形 3">
          <a:extLst>
            <a:ext uri="{FF2B5EF4-FFF2-40B4-BE49-F238E27FC236}">
              <a16:creationId xmlns:a16="http://schemas.microsoft.com/office/drawing/2014/main" id="{7BC02979-6C6B-4046-93E8-C70B5FC7CAD6}"/>
            </a:ext>
          </a:extLst>
        </xdr:cNvPr>
        <xdr:cNvSpPr/>
      </xdr:nvSpPr>
      <xdr:spPr>
        <a:xfrm>
          <a:off x="11687175" y="4248150"/>
          <a:ext cx="6486525" cy="2114551"/>
        </a:xfrm>
        <a:prstGeom prst="rect">
          <a:avLst/>
        </a:prstGeom>
        <a:solidFill>
          <a:srgbClr val="FFFF00"/>
        </a:solidFill>
        <a:ln w="12700">
          <a:solidFill>
            <a:srgbClr val="FFC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ゆうちょ銀行をご利用の方へ</a:t>
          </a:r>
          <a:r>
            <a:rPr lang="en-US" altLang="ja-JP" sz="1100">
              <a:solidFill>
                <a:sysClr val="windowText" lastClr="000000"/>
              </a:solidFill>
              <a:effectLst/>
              <a:latin typeface="+mn-lt"/>
              <a:ea typeface="+mn-ea"/>
              <a:cs typeface="+mn-cs"/>
            </a:rPr>
            <a:t>】</a:t>
          </a:r>
          <a:endParaRPr lang="ja-JP" altLang="ja-JP" sz="1100">
            <a:solidFill>
              <a:sysClr val="windowText" lastClr="000000"/>
            </a:solidFill>
            <a:effectLst/>
            <a:latin typeface="+mn-lt"/>
            <a:ea typeface="+mn-ea"/>
            <a:cs typeface="+mn-cs"/>
          </a:endParaRPr>
        </a:p>
        <a:p>
          <a:r>
            <a:rPr lang="en-US" altLang="ja-JP" sz="1100">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以下の方法で口座情報を確認してください。</a:t>
          </a:r>
          <a:endParaRPr lang="en-US" altLang="ja-JP" sz="1100">
            <a:solidFill>
              <a:sysClr val="windowText" lastClr="000000"/>
            </a:solidFill>
            <a:effectLst/>
            <a:latin typeface="+mn-lt"/>
            <a:ea typeface="+mn-ea"/>
            <a:cs typeface="+mn-cs"/>
          </a:endParaRPr>
        </a:p>
        <a:p>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通帳をお持ちの場合は、表紙をめくった見開きページにある、振込用の口座情報を入力してください。</a:t>
          </a:r>
        </a:p>
        <a:p>
          <a:r>
            <a:rPr lang="en-US" altLang="ja-JP" sz="1100">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キャッシュカードの場合は、記載されている記号・番号を、ゆうちょ銀行ホームページの「記号番号から振込</a:t>
          </a: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用の店名・預金種目・口座番号を調べる」で確認し、入力してください。</a:t>
          </a:r>
        </a:p>
        <a:p>
          <a:r>
            <a:rPr lang="en-US" altLang="ja-JP" sz="1100">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銀行コードは「</a:t>
          </a:r>
          <a:r>
            <a:rPr lang="en-US" altLang="ja-JP" sz="1100">
              <a:solidFill>
                <a:sysClr val="windowText" lastClr="000000"/>
              </a:solidFill>
              <a:effectLst/>
              <a:latin typeface="+mn-lt"/>
              <a:ea typeface="+mn-ea"/>
              <a:cs typeface="+mn-cs"/>
            </a:rPr>
            <a:t>9900</a:t>
          </a:r>
          <a:r>
            <a:rPr lang="ja-JP" altLang="ja-JP" sz="1100">
              <a:solidFill>
                <a:sysClr val="windowText" lastClr="000000"/>
              </a:solidFill>
              <a:effectLst/>
              <a:latin typeface="+mn-lt"/>
              <a:ea typeface="+mn-ea"/>
              <a:cs typeface="+mn-cs"/>
            </a:rPr>
            <a:t>」</a:t>
          </a:r>
        </a:p>
        <a:p>
          <a:r>
            <a:rPr lang="ja-JP" altLang="ja-JP" sz="1100">
              <a:solidFill>
                <a:sysClr val="windowText" lastClr="000000"/>
              </a:solidFill>
              <a:effectLst/>
              <a:latin typeface="+mn-lt"/>
              <a:ea typeface="+mn-ea"/>
              <a:cs typeface="+mn-cs"/>
            </a:rPr>
            <a:t>店番号は</a:t>
          </a:r>
          <a:r>
            <a:rPr lang="en-US" altLang="ja-JP" sz="1100">
              <a:solidFill>
                <a:sysClr val="windowText" lastClr="000000"/>
              </a:solidFill>
              <a:effectLst/>
              <a:latin typeface="+mn-lt"/>
              <a:ea typeface="+mn-ea"/>
              <a:cs typeface="+mn-cs"/>
            </a:rPr>
            <a:t>3</a:t>
          </a:r>
          <a:r>
            <a:rPr lang="ja-JP" altLang="ja-JP" sz="1100">
              <a:solidFill>
                <a:sysClr val="windowText" lastClr="000000"/>
              </a:solidFill>
              <a:effectLst/>
              <a:latin typeface="+mn-lt"/>
              <a:ea typeface="+mn-ea"/>
              <a:cs typeface="+mn-cs"/>
            </a:rPr>
            <a:t>桁、口座番号は最大</a:t>
          </a:r>
          <a:r>
            <a:rPr lang="en-US" altLang="ja-JP" sz="1100">
              <a:solidFill>
                <a:sysClr val="windowText" lastClr="000000"/>
              </a:solidFill>
              <a:effectLst/>
              <a:latin typeface="+mn-lt"/>
              <a:ea typeface="+mn-ea"/>
              <a:cs typeface="+mn-cs"/>
            </a:rPr>
            <a:t>7</a:t>
          </a:r>
          <a:r>
            <a:rPr lang="ja-JP" altLang="ja-JP" sz="1100">
              <a:solidFill>
                <a:sysClr val="windowText" lastClr="000000"/>
              </a:solidFill>
              <a:effectLst/>
              <a:latin typeface="+mn-lt"/>
              <a:ea typeface="+mn-ea"/>
              <a:cs typeface="+mn-cs"/>
            </a:rPr>
            <a:t>桁となります。</a:t>
          </a: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123825</xdr:colOff>
      <xdr:row>1</xdr:row>
      <xdr:rowOff>0</xdr:rowOff>
    </xdr:from>
    <xdr:to>
      <xdr:col>15</xdr:col>
      <xdr:colOff>247650</xdr:colOff>
      <xdr:row>5</xdr:row>
      <xdr:rowOff>161925</xdr:rowOff>
    </xdr:to>
    <xdr:sp macro="" textlink="">
      <xdr:nvSpPr>
        <xdr:cNvPr id="2" name="正方形/長方形 1">
          <a:extLst>
            <a:ext uri="{FF2B5EF4-FFF2-40B4-BE49-F238E27FC236}">
              <a16:creationId xmlns:a16="http://schemas.microsoft.com/office/drawing/2014/main" id="{8DA13D2D-53D9-41F8-85B2-2AE883C0F20C}"/>
            </a:ext>
          </a:extLst>
        </xdr:cNvPr>
        <xdr:cNvSpPr/>
      </xdr:nvSpPr>
      <xdr:spPr>
        <a:xfrm>
          <a:off x="11658600" y="447675"/>
          <a:ext cx="4238625" cy="1419225"/>
        </a:xfrm>
        <a:prstGeom prst="rect">
          <a:avLst/>
        </a:prstGeom>
        <a:solidFill>
          <a:schemeClr val="accent3">
            <a:lumMod val="20000"/>
            <a:lumOff val="80000"/>
          </a:schemeClr>
        </a:solidFill>
        <a:ln w="12700">
          <a:solidFill>
            <a:schemeClr val="accent3">
              <a:lumMod val="20000"/>
              <a:lumOff val="8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ysClr val="windowText" lastClr="000000"/>
              </a:solidFill>
            </a:rPr>
            <a:t>※</a:t>
          </a:r>
          <a:r>
            <a:rPr kumimoji="1" lang="ja-JP" altLang="en-US" sz="1400" b="1">
              <a:solidFill>
                <a:sysClr val="windowText" lastClr="000000"/>
              </a:solidFill>
            </a:rPr>
            <a:t>一度に入力できる人数は、</a:t>
          </a:r>
          <a:r>
            <a:rPr kumimoji="1" lang="en-US" altLang="ja-JP" sz="1400" b="1">
              <a:solidFill>
                <a:sysClr val="windowText" lastClr="000000"/>
              </a:solidFill>
            </a:rPr>
            <a:t>500</a:t>
          </a:r>
          <a:r>
            <a:rPr kumimoji="1" lang="ja-JP" altLang="en-US" sz="1400" b="1">
              <a:solidFill>
                <a:sysClr val="windowText" lastClr="000000"/>
              </a:solidFill>
            </a:rPr>
            <a:t>名までです。</a:t>
          </a:r>
          <a:endParaRPr kumimoji="1" lang="en-US" altLang="ja-JP" sz="1400" b="1">
            <a:solidFill>
              <a:sysClr val="windowText" lastClr="000000"/>
            </a:solidFill>
          </a:endParaRPr>
        </a:p>
        <a:p>
          <a:pPr algn="l"/>
          <a:r>
            <a:rPr kumimoji="1" lang="ja-JP" altLang="en-US" sz="1400" b="1">
              <a:solidFill>
                <a:sysClr val="windowText" lastClr="000000"/>
              </a:solidFill>
            </a:rPr>
            <a:t>赤枠内に必要事項を入力してください。</a:t>
          </a:r>
          <a:endParaRPr kumimoji="1" lang="en-US" altLang="ja-JP" sz="1400" b="1">
            <a:solidFill>
              <a:sysClr val="windowText" lastClr="000000"/>
            </a:solidFill>
          </a:endParaRPr>
        </a:p>
        <a:p>
          <a:pPr algn="l"/>
          <a:endParaRPr kumimoji="1" lang="en-US" altLang="ja-JP" sz="1400" b="1">
            <a:solidFill>
              <a:sysClr val="windowText" lastClr="000000"/>
            </a:solidFill>
          </a:endParaRPr>
        </a:p>
        <a:p>
          <a:pPr algn="l"/>
          <a:r>
            <a:rPr kumimoji="1" lang="ja-JP" altLang="en-US" sz="1400" b="1">
              <a:solidFill>
                <a:sysClr val="windowText" lastClr="000000"/>
              </a:solidFill>
            </a:rPr>
            <a:t>また、接種期間が、</a:t>
          </a:r>
          <a:r>
            <a:rPr kumimoji="1" lang="ja-JP" altLang="en-US" sz="1400" b="1" u="sng">
              <a:solidFill>
                <a:srgbClr val="FF0000"/>
              </a:solidFill>
            </a:rPr>
            <a:t>令和</a:t>
          </a:r>
          <a:r>
            <a:rPr kumimoji="1" lang="en-US" altLang="ja-JP" sz="1400" b="1" u="sng">
              <a:solidFill>
                <a:srgbClr val="FF0000"/>
              </a:solidFill>
            </a:rPr>
            <a:t>6</a:t>
          </a:r>
          <a:r>
            <a:rPr kumimoji="1" lang="ja-JP" altLang="en-US" sz="1400" b="1" u="sng">
              <a:solidFill>
                <a:srgbClr val="FF0000"/>
              </a:solidFill>
            </a:rPr>
            <a:t>年</a:t>
          </a:r>
          <a:r>
            <a:rPr kumimoji="1" lang="en-US" altLang="ja-JP" sz="1400" b="1" u="sng">
              <a:solidFill>
                <a:srgbClr val="FF0000"/>
              </a:solidFill>
            </a:rPr>
            <a:t>9</a:t>
          </a:r>
          <a:r>
            <a:rPr kumimoji="1" lang="ja-JP" altLang="en-US" sz="1400" b="1" u="sng">
              <a:solidFill>
                <a:srgbClr val="FF0000"/>
              </a:solidFill>
            </a:rPr>
            <a:t>月</a:t>
          </a:r>
          <a:r>
            <a:rPr kumimoji="1" lang="en-US" altLang="ja-JP" sz="1400" b="1" u="sng">
              <a:solidFill>
                <a:srgbClr val="FF0000"/>
              </a:solidFill>
            </a:rPr>
            <a:t>1</a:t>
          </a:r>
          <a:r>
            <a:rPr kumimoji="1" lang="ja-JP" altLang="en-US" sz="1400" b="1" u="sng">
              <a:solidFill>
                <a:srgbClr val="FF0000"/>
              </a:solidFill>
            </a:rPr>
            <a:t>日～令和</a:t>
          </a:r>
          <a:r>
            <a:rPr kumimoji="1" lang="en-US" altLang="ja-JP" sz="1400" b="1" u="sng">
              <a:solidFill>
                <a:srgbClr val="FF0000"/>
              </a:solidFill>
            </a:rPr>
            <a:t>7</a:t>
          </a:r>
          <a:r>
            <a:rPr kumimoji="1" lang="ja-JP" altLang="en-US" sz="1400" b="1" u="sng">
              <a:solidFill>
                <a:srgbClr val="FF0000"/>
              </a:solidFill>
            </a:rPr>
            <a:t>年</a:t>
          </a:r>
          <a:r>
            <a:rPr kumimoji="1" lang="en-US" altLang="ja-JP" sz="1400" b="1" u="sng">
              <a:solidFill>
                <a:srgbClr val="FF0000"/>
              </a:solidFill>
            </a:rPr>
            <a:t>2</a:t>
          </a:r>
          <a:r>
            <a:rPr kumimoji="1" lang="ja-JP" altLang="en-US" sz="1400" b="1" u="sng">
              <a:solidFill>
                <a:srgbClr val="FF0000"/>
              </a:solidFill>
            </a:rPr>
            <a:t>月</a:t>
          </a:r>
          <a:r>
            <a:rPr kumimoji="1" lang="en-US" altLang="ja-JP" sz="1400" b="1" u="sng">
              <a:solidFill>
                <a:srgbClr val="FF0000"/>
              </a:solidFill>
            </a:rPr>
            <a:t>28</a:t>
          </a:r>
          <a:r>
            <a:rPr kumimoji="1" lang="ja-JP" altLang="en-US" sz="1400" b="1" u="sng">
              <a:solidFill>
                <a:srgbClr val="FF0000"/>
              </a:solidFill>
            </a:rPr>
            <a:t>日の方のみ</a:t>
          </a:r>
          <a:r>
            <a:rPr kumimoji="1" lang="ja-JP" altLang="en-US" sz="1400" b="1">
              <a:solidFill>
                <a:sysClr val="windowText" lastClr="000000"/>
              </a:solidFill>
            </a:rPr>
            <a:t>請求可能です。</a:t>
          </a:r>
          <a:endParaRPr kumimoji="1" lang="en-US" altLang="ja-JP" sz="1400" b="1">
            <a:solidFill>
              <a:sysClr val="windowText" lastClr="000000"/>
            </a:solidFill>
          </a:endParaRPr>
        </a:p>
        <a:p>
          <a:pPr algn="ctr"/>
          <a:endParaRPr kumimoji="1" lang="ja-JP" altLang="en-US" sz="14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18002</xdr:colOff>
      <xdr:row>0</xdr:row>
      <xdr:rowOff>46160</xdr:rowOff>
    </xdr:from>
    <xdr:to>
      <xdr:col>8</xdr:col>
      <xdr:colOff>9525</xdr:colOff>
      <xdr:row>3</xdr:row>
      <xdr:rowOff>31506</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4202" y="46160"/>
          <a:ext cx="1220248" cy="585421"/>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p>
          <a:pPr algn="ctr"/>
          <a:r>
            <a:rPr kumimoji="1" lang="ja-JP" altLang="en-US" sz="1600" b="1">
              <a:latin typeface="+mj-ea"/>
              <a:ea typeface="+mj-ea"/>
            </a:rPr>
            <a:t>事業所用</a:t>
          </a:r>
        </a:p>
      </xdr:txBody>
    </xdr:sp>
    <xdr:clientData/>
  </xdr:twoCellAnchor>
  <xdr:twoCellAnchor>
    <xdr:from>
      <xdr:col>32</xdr:col>
      <xdr:colOff>24957</xdr:colOff>
      <xdr:row>0</xdr:row>
      <xdr:rowOff>36635</xdr:rowOff>
    </xdr:from>
    <xdr:to>
      <xdr:col>40</xdr:col>
      <xdr:colOff>156882</xdr:colOff>
      <xdr:row>3</xdr:row>
      <xdr:rowOff>43963</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896839" y="36635"/>
          <a:ext cx="1767984" cy="511593"/>
        </a:xfrm>
        <a:prstGeom prst="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pPr algn="l"/>
          <a:r>
            <a:rPr kumimoji="1" lang="ja-JP" altLang="en-US" sz="800">
              <a:solidFill>
                <a:sysClr val="windowText" lastClr="000000"/>
              </a:solidFill>
            </a:rPr>
            <a:t>組合記入欄</a:t>
          </a:r>
        </a:p>
      </xdr:txBody>
    </xdr:sp>
    <xdr:clientData/>
  </xdr:twoCellAnchor>
  <xdr:twoCellAnchor>
    <xdr:from>
      <xdr:col>26</xdr:col>
      <xdr:colOff>56139</xdr:colOff>
      <xdr:row>67</xdr:row>
      <xdr:rowOff>47625</xdr:rowOff>
    </xdr:from>
    <xdr:to>
      <xdr:col>39</xdr:col>
      <xdr:colOff>217157</xdr:colOff>
      <xdr:row>69</xdr:row>
      <xdr:rowOff>42600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780539" y="10534650"/>
          <a:ext cx="2704193" cy="337875"/>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p>
          <a:pPr algn="ctr"/>
          <a:r>
            <a:rPr kumimoji="1" lang="ja-JP" altLang="en-US" sz="900"/>
            <a:t>詳細は裏面の「請求上の注意」をご覧ください</a:t>
          </a:r>
        </a:p>
      </xdr:txBody>
    </xdr:sp>
    <xdr:clientData/>
  </xdr:twoCellAnchor>
  <xdr:twoCellAnchor>
    <xdr:from>
      <xdr:col>5</xdr:col>
      <xdr:colOff>40822</xdr:colOff>
      <xdr:row>47</xdr:row>
      <xdr:rowOff>57150</xdr:rowOff>
    </xdr:from>
    <xdr:to>
      <xdr:col>9</xdr:col>
      <xdr:colOff>155122</xdr:colOff>
      <xdr:row>50</xdr:row>
      <xdr:rowOff>66674</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764722" y="7258050"/>
          <a:ext cx="885825" cy="47624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latin typeface="+mj-ea"/>
              <a:ea typeface="+mj-ea"/>
            </a:rPr>
            <a:t>請求者</a:t>
          </a:r>
        </a:p>
      </xdr:txBody>
    </xdr:sp>
    <xdr:clientData/>
  </xdr:twoCellAnchor>
  <xdr:twoCellAnchor>
    <xdr:from>
      <xdr:col>24</xdr:col>
      <xdr:colOff>17216</xdr:colOff>
      <xdr:row>28</xdr:row>
      <xdr:rowOff>16560</xdr:rowOff>
    </xdr:from>
    <xdr:to>
      <xdr:col>42</xdr:col>
      <xdr:colOff>104775</xdr:colOff>
      <xdr:row>32</xdr:row>
      <xdr:rowOff>24328</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360616" y="4540935"/>
          <a:ext cx="3545134" cy="6078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en-US" altLang="ja-JP" sz="800" b="1" baseline="0">
              <a:solidFill>
                <a:sysClr val="windowText" lastClr="000000"/>
              </a:solidFill>
              <a:latin typeface="+mn-ea"/>
              <a:ea typeface="+mn-ea"/>
            </a:rPr>
            <a:t> </a:t>
          </a:r>
          <a:r>
            <a:rPr kumimoji="1" lang="en-US" altLang="ja-JP" sz="700" b="1" baseline="0">
              <a:solidFill>
                <a:sysClr val="windowText" lastClr="000000"/>
              </a:solidFill>
              <a:latin typeface="+mn-ea"/>
              <a:ea typeface="+mn-ea"/>
            </a:rPr>
            <a:t>※</a:t>
          </a:r>
          <a:r>
            <a:rPr kumimoji="1" lang="ja-JP" altLang="en-US" sz="700" b="0">
              <a:solidFill>
                <a:sysClr val="windowText" lastClr="000000"/>
              </a:solidFill>
              <a:latin typeface="+mn-ea"/>
              <a:ea typeface="+mn-ea"/>
            </a:rPr>
            <a:t>接種</a:t>
          </a:r>
          <a:r>
            <a:rPr kumimoji="1" lang="ja-JP" altLang="en-US" sz="700">
              <a:solidFill>
                <a:sysClr val="windowText" lastClr="000000"/>
              </a:solidFill>
              <a:latin typeface="+mn-ea"/>
              <a:ea typeface="+mn-ea"/>
            </a:rPr>
            <a:t>した日に当組合の被保険者・被扶養者の資格がある方が対象です。</a:t>
          </a:r>
          <a:endParaRPr kumimoji="1" lang="en-US" altLang="ja-JP" sz="700">
            <a:solidFill>
              <a:sysClr val="windowText" lastClr="000000"/>
            </a:solidFill>
            <a:latin typeface="+mn-ea"/>
            <a:ea typeface="+mn-ea"/>
          </a:endParaRPr>
        </a:p>
        <a:p>
          <a:pPr algn="l"/>
          <a:r>
            <a:rPr kumimoji="1" lang="ja-JP" altLang="en-US" sz="700" baseline="0">
              <a:solidFill>
                <a:sysClr val="windowText" lastClr="000000"/>
              </a:solidFill>
              <a:latin typeface="+mn-ea"/>
              <a:ea typeface="+mn-ea"/>
            </a:rPr>
            <a:t>    当組合の</a:t>
          </a:r>
          <a:r>
            <a:rPr kumimoji="1" lang="ja-JP" altLang="en-US" sz="700" u="sng" baseline="0">
              <a:solidFill>
                <a:sysClr val="windowText" lastClr="000000"/>
              </a:solidFill>
              <a:latin typeface="+mn-ea"/>
              <a:ea typeface="+mn-ea"/>
            </a:rPr>
            <a:t>異なる保険証記号をお持ちの方</a:t>
          </a:r>
          <a:r>
            <a:rPr kumimoji="1" lang="en-US" altLang="ja-JP" sz="700" baseline="0">
              <a:solidFill>
                <a:sysClr val="windowText" lastClr="000000"/>
              </a:solidFill>
              <a:latin typeface="+mn-ea"/>
              <a:ea typeface="+mn-ea"/>
            </a:rPr>
            <a:t>(</a:t>
          </a:r>
          <a:r>
            <a:rPr kumimoji="1" lang="ja-JP" altLang="en-US" sz="700" baseline="0">
              <a:solidFill>
                <a:sysClr val="windowText" lastClr="000000"/>
              </a:solidFill>
              <a:latin typeface="+mn-ea"/>
              <a:ea typeface="+mn-ea"/>
            </a:rPr>
            <a:t>任意継続・特例退職含む</a:t>
          </a:r>
          <a:r>
            <a:rPr kumimoji="1" lang="en-US" altLang="ja-JP" sz="700" baseline="0">
              <a:solidFill>
                <a:sysClr val="windowText" lastClr="000000"/>
              </a:solidFill>
              <a:latin typeface="+mn-ea"/>
              <a:ea typeface="+mn-ea"/>
            </a:rPr>
            <a:t>)</a:t>
          </a:r>
          <a:r>
            <a:rPr kumimoji="1" lang="ja-JP" altLang="en-US" sz="700" baseline="0">
              <a:solidFill>
                <a:sysClr val="windowText" lastClr="000000"/>
              </a:solidFill>
              <a:latin typeface="+mn-ea"/>
              <a:ea typeface="+mn-ea"/>
            </a:rPr>
            <a:t>は</a:t>
          </a:r>
          <a:endParaRPr kumimoji="1" lang="en-US" altLang="ja-JP" sz="700" baseline="0">
            <a:solidFill>
              <a:sysClr val="windowText" lastClr="000000"/>
            </a:solidFill>
            <a:latin typeface="+mn-ea"/>
            <a:ea typeface="+mn-ea"/>
          </a:endParaRPr>
        </a:p>
        <a:p>
          <a:pPr algn="l"/>
          <a:r>
            <a:rPr kumimoji="1" lang="en-US" altLang="ja-JP" sz="700" baseline="0">
              <a:solidFill>
                <a:sysClr val="windowText" lastClr="000000"/>
              </a:solidFill>
              <a:latin typeface="+mn-ea"/>
              <a:ea typeface="+mn-ea"/>
            </a:rPr>
            <a:t>    </a:t>
          </a:r>
          <a:r>
            <a:rPr kumimoji="1" lang="ja-JP" altLang="en-US" sz="700" baseline="0">
              <a:solidFill>
                <a:sysClr val="windowText" lastClr="000000"/>
              </a:solidFill>
              <a:latin typeface="+mn-ea"/>
              <a:ea typeface="+mn-ea"/>
            </a:rPr>
            <a:t>併せて請求できません。</a:t>
          </a:r>
          <a:endParaRPr kumimoji="1" lang="en-US" altLang="ja-JP" sz="700" baseline="0">
            <a:solidFill>
              <a:sysClr val="windowText" lastClr="000000"/>
            </a:solidFill>
            <a:latin typeface="+mn-ea"/>
            <a:ea typeface="+mn-ea"/>
          </a:endParaRPr>
        </a:p>
      </xdr:txBody>
    </xdr:sp>
    <xdr:clientData/>
  </xdr:twoCellAnchor>
  <xdr:twoCellAnchor>
    <xdr:from>
      <xdr:col>5</xdr:col>
      <xdr:colOff>39913</xdr:colOff>
      <xdr:row>52</xdr:row>
      <xdr:rowOff>28576</xdr:rowOff>
    </xdr:from>
    <xdr:to>
      <xdr:col>9</xdr:col>
      <xdr:colOff>154213</xdr:colOff>
      <xdr:row>55</xdr:row>
      <xdr:rowOff>152401</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63813" y="8258176"/>
          <a:ext cx="885825" cy="5905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latin typeface="+mj-ea"/>
              <a:ea typeface="+mj-ea"/>
            </a:rPr>
            <a:t>代理人</a:t>
          </a:r>
        </a:p>
      </xdr:txBody>
    </xdr:sp>
    <xdr:clientData/>
  </xdr:twoCellAnchor>
  <xdr:twoCellAnchor editAs="oneCell">
    <xdr:from>
      <xdr:col>0</xdr:col>
      <xdr:colOff>57150</xdr:colOff>
      <xdr:row>13</xdr:row>
      <xdr:rowOff>132618</xdr:rowOff>
    </xdr:from>
    <xdr:to>
      <xdr:col>3</xdr:col>
      <xdr:colOff>0</xdr:colOff>
      <xdr:row>17</xdr:row>
      <xdr:rowOff>123159</xdr:rowOff>
    </xdr:to>
    <xdr:pic>
      <xdr:nvPicPr>
        <xdr:cNvPr id="9" name="図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2409093"/>
          <a:ext cx="400050" cy="5144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35646</xdr:colOff>
      <xdr:row>30</xdr:row>
      <xdr:rowOff>141408</xdr:rowOff>
    </xdr:from>
    <xdr:to>
      <xdr:col>2</xdr:col>
      <xdr:colOff>128183</xdr:colOff>
      <xdr:row>31</xdr:row>
      <xdr:rowOff>117231</xdr:rowOff>
    </xdr:to>
    <xdr:pic>
      <xdr:nvPicPr>
        <xdr:cNvPr id="11" name="図 1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588" y="4881927"/>
          <a:ext cx="261057" cy="144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56139</xdr:colOff>
      <xdr:row>67</xdr:row>
      <xdr:rowOff>47625</xdr:rowOff>
    </xdr:from>
    <xdr:to>
      <xdr:col>39</xdr:col>
      <xdr:colOff>217157</xdr:colOff>
      <xdr:row>69</xdr:row>
      <xdr:rowOff>42600</xdr:rowOff>
    </xdr:to>
    <xdr:sp macro="" textlink="">
      <xdr:nvSpPr>
        <xdr:cNvPr id="12" name="正方形/長方形 11">
          <a:extLst>
            <a:ext uri="{FF2B5EF4-FFF2-40B4-BE49-F238E27FC236}">
              <a16:creationId xmlns:a16="http://schemas.microsoft.com/office/drawing/2014/main" id="{8797230D-15F0-42BF-8A76-7AC851B3E234}"/>
            </a:ext>
          </a:extLst>
        </xdr:cNvPr>
        <xdr:cNvSpPr/>
      </xdr:nvSpPr>
      <xdr:spPr>
        <a:xfrm>
          <a:off x="4780539" y="10744200"/>
          <a:ext cx="2704193" cy="337875"/>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p>
          <a:pPr algn="ctr"/>
          <a:r>
            <a:rPr kumimoji="1" lang="ja-JP" altLang="en-US" sz="900"/>
            <a:t>詳細は裏面の「請求上の注意」をご覧ください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32843</xdr:colOff>
      <xdr:row>32</xdr:row>
      <xdr:rowOff>32844</xdr:rowOff>
    </xdr:from>
    <xdr:to>
      <xdr:col>8</xdr:col>
      <xdr:colOff>289034</xdr:colOff>
      <xdr:row>33</xdr:row>
      <xdr:rowOff>45983</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1880693" y="6814644"/>
          <a:ext cx="256191" cy="241739"/>
          <a:chOff x="1793326" y="6838292"/>
          <a:chExt cx="295603" cy="289035"/>
        </a:xfrm>
      </xdr:grpSpPr>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793326" y="6838292"/>
            <a:ext cx="295603" cy="289035"/>
          </a:xfrm>
          <a:prstGeom prst="rect">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フレーム (半分) 2">
            <a:extLst>
              <a:ext uri="{FF2B5EF4-FFF2-40B4-BE49-F238E27FC236}">
                <a16:creationId xmlns:a16="http://schemas.microsoft.com/office/drawing/2014/main" id="{00000000-0008-0000-0400-000003000000}"/>
              </a:ext>
            </a:extLst>
          </xdr:cNvPr>
          <xdr:cNvSpPr/>
        </xdr:nvSpPr>
        <xdr:spPr>
          <a:xfrm rot="8245962" flipH="1">
            <a:off x="1824941" y="6880891"/>
            <a:ext cx="241692" cy="121438"/>
          </a:xfrm>
          <a:prstGeom prst="halfFrame">
            <a:avLst/>
          </a:prstGeom>
          <a:solidFill>
            <a:schemeClr val="bg1">
              <a:lumMod val="85000"/>
            </a:schemeClr>
          </a:solidFill>
          <a:ln w="12700">
            <a:no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8</xdr:col>
      <xdr:colOff>27590</xdr:colOff>
      <xdr:row>38</xdr:row>
      <xdr:rowOff>14452</xdr:rowOff>
    </xdr:from>
    <xdr:to>
      <xdr:col>8</xdr:col>
      <xdr:colOff>283781</xdr:colOff>
      <xdr:row>39</xdr:row>
      <xdr:rowOff>27591</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1875440" y="7910677"/>
          <a:ext cx="256191" cy="241739"/>
          <a:chOff x="1793326" y="6838292"/>
          <a:chExt cx="295603" cy="289035"/>
        </a:xfrm>
      </xdr:grpSpPr>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1793326" y="6838292"/>
            <a:ext cx="295603" cy="289035"/>
          </a:xfrm>
          <a:prstGeom prst="rect">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フレーム (半分) 10">
            <a:extLst>
              <a:ext uri="{FF2B5EF4-FFF2-40B4-BE49-F238E27FC236}">
                <a16:creationId xmlns:a16="http://schemas.microsoft.com/office/drawing/2014/main" id="{00000000-0008-0000-0400-00000B000000}"/>
              </a:ext>
            </a:extLst>
          </xdr:cNvPr>
          <xdr:cNvSpPr/>
        </xdr:nvSpPr>
        <xdr:spPr>
          <a:xfrm rot="8245962" flipH="1">
            <a:off x="1824941" y="6880891"/>
            <a:ext cx="241692" cy="121438"/>
          </a:xfrm>
          <a:prstGeom prst="halfFrame">
            <a:avLst/>
          </a:prstGeom>
          <a:solidFill>
            <a:schemeClr val="bg1">
              <a:lumMod val="85000"/>
            </a:schemeClr>
          </a:solidFill>
          <a:ln w="12700">
            <a:no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8</xdr:col>
      <xdr:colOff>26276</xdr:colOff>
      <xdr:row>36</xdr:row>
      <xdr:rowOff>13138</xdr:rowOff>
    </xdr:from>
    <xdr:to>
      <xdr:col>8</xdr:col>
      <xdr:colOff>282467</xdr:colOff>
      <xdr:row>37</xdr:row>
      <xdr:rowOff>26277</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1874126" y="7575988"/>
          <a:ext cx="256191" cy="241739"/>
          <a:chOff x="1793326" y="6838292"/>
          <a:chExt cx="295603" cy="289035"/>
        </a:xfrm>
      </xdr:grpSpPr>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1793326" y="6838292"/>
            <a:ext cx="295603" cy="289035"/>
          </a:xfrm>
          <a:prstGeom prst="rect">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フレーム (半分) 13">
            <a:extLst>
              <a:ext uri="{FF2B5EF4-FFF2-40B4-BE49-F238E27FC236}">
                <a16:creationId xmlns:a16="http://schemas.microsoft.com/office/drawing/2014/main" id="{00000000-0008-0000-0400-00000E000000}"/>
              </a:ext>
            </a:extLst>
          </xdr:cNvPr>
          <xdr:cNvSpPr/>
        </xdr:nvSpPr>
        <xdr:spPr>
          <a:xfrm rot="8245962" flipH="1">
            <a:off x="1824941" y="6880891"/>
            <a:ext cx="241692" cy="121438"/>
          </a:xfrm>
          <a:prstGeom prst="halfFrame">
            <a:avLst/>
          </a:prstGeom>
          <a:solidFill>
            <a:schemeClr val="bg1">
              <a:lumMod val="85000"/>
            </a:schemeClr>
          </a:solidFill>
          <a:ln w="12700">
            <a:no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11</xdr:col>
      <xdr:colOff>19706</xdr:colOff>
      <xdr:row>30</xdr:row>
      <xdr:rowOff>45982</xdr:rowOff>
    </xdr:from>
    <xdr:to>
      <xdr:col>13</xdr:col>
      <xdr:colOff>91966</xdr:colOff>
      <xdr:row>32</xdr:row>
      <xdr:rowOff>0</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2724806" y="6370582"/>
          <a:ext cx="519935" cy="411218"/>
          <a:chOff x="3080678" y="5984327"/>
          <a:chExt cx="525517" cy="499241"/>
        </a:xfrm>
      </xdr:grpSpPr>
      <xdr:sp macro="" textlink="">
        <xdr:nvSpPr>
          <xdr:cNvPr id="16" name="二等辺三角形 15">
            <a:extLst>
              <a:ext uri="{FF2B5EF4-FFF2-40B4-BE49-F238E27FC236}">
                <a16:creationId xmlns:a16="http://schemas.microsoft.com/office/drawing/2014/main" id="{00000000-0008-0000-0400-000010000000}"/>
              </a:ext>
            </a:extLst>
          </xdr:cNvPr>
          <xdr:cNvSpPr/>
        </xdr:nvSpPr>
        <xdr:spPr>
          <a:xfrm>
            <a:off x="3192518" y="6056586"/>
            <a:ext cx="269328" cy="276490"/>
          </a:xfrm>
          <a:prstGeom prst="triangle">
            <a:avLst>
              <a:gd name="adj" fmla="val 52222"/>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楕円 16">
            <a:extLst>
              <a:ext uri="{FF2B5EF4-FFF2-40B4-BE49-F238E27FC236}">
                <a16:creationId xmlns:a16="http://schemas.microsoft.com/office/drawing/2014/main" id="{00000000-0008-0000-0400-000011000000}"/>
              </a:ext>
            </a:extLst>
          </xdr:cNvPr>
          <xdr:cNvSpPr/>
        </xdr:nvSpPr>
        <xdr:spPr>
          <a:xfrm>
            <a:off x="3080678" y="5984327"/>
            <a:ext cx="525517" cy="499241"/>
          </a:xfrm>
          <a:prstGeom prst="ellipse">
            <a:avLst/>
          </a:prstGeom>
          <a:noFill/>
          <a:ln w="12700">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grpSp>
    <xdr:clientData/>
  </xdr:twoCellAnchor>
  <xdr:twoCellAnchor>
    <xdr:from>
      <xdr:col>8</xdr:col>
      <xdr:colOff>32843</xdr:colOff>
      <xdr:row>32</xdr:row>
      <xdr:rowOff>32844</xdr:rowOff>
    </xdr:from>
    <xdr:to>
      <xdr:col>8</xdr:col>
      <xdr:colOff>289034</xdr:colOff>
      <xdr:row>33</xdr:row>
      <xdr:rowOff>45983</xdr:rowOff>
    </xdr:to>
    <xdr:grpSp>
      <xdr:nvGrpSpPr>
        <xdr:cNvPr id="18" name="グループ化 17">
          <a:extLst>
            <a:ext uri="{FF2B5EF4-FFF2-40B4-BE49-F238E27FC236}">
              <a16:creationId xmlns:a16="http://schemas.microsoft.com/office/drawing/2014/main" id="{213A6500-9EC8-480C-A384-3C49ABFED075}"/>
            </a:ext>
          </a:extLst>
        </xdr:cNvPr>
        <xdr:cNvGrpSpPr/>
      </xdr:nvGrpSpPr>
      <xdr:grpSpPr>
        <a:xfrm>
          <a:off x="1880693" y="6814644"/>
          <a:ext cx="256191" cy="241739"/>
          <a:chOff x="1793326" y="6838292"/>
          <a:chExt cx="295603" cy="289035"/>
        </a:xfrm>
      </xdr:grpSpPr>
      <xdr:sp macro="" textlink="">
        <xdr:nvSpPr>
          <xdr:cNvPr id="19" name="正方形/長方形 18">
            <a:extLst>
              <a:ext uri="{FF2B5EF4-FFF2-40B4-BE49-F238E27FC236}">
                <a16:creationId xmlns:a16="http://schemas.microsoft.com/office/drawing/2014/main" id="{F82BC55E-ED6C-44A7-B0E9-8995D4C2CC9E}"/>
              </a:ext>
            </a:extLst>
          </xdr:cNvPr>
          <xdr:cNvSpPr/>
        </xdr:nvSpPr>
        <xdr:spPr>
          <a:xfrm>
            <a:off x="1793326" y="6838292"/>
            <a:ext cx="295603" cy="289035"/>
          </a:xfrm>
          <a:prstGeom prst="rect">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フレーム (半分) 19">
            <a:extLst>
              <a:ext uri="{FF2B5EF4-FFF2-40B4-BE49-F238E27FC236}">
                <a16:creationId xmlns:a16="http://schemas.microsoft.com/office/drawing/2014/main" id="{735C75D6-9DD4-4C3F-A6A2-B5140319BB30}"/>
              </a:ext>
            </a:extLst>
          </xdr:cNvPr>
          <xdr:cNvSpPr/>
        </xdr:nvSpPr>
        <xdr:spPr>
          <a:xfrm rot="8245962" flipH="1">
            <a:off x="1824941" y="6880891"/>
            <a:ext cx="241692" cy="121438"/>
          </a:xfrm>
          <a:prstGeom prst="halfFrame">
            <a:avLst/>
          </a:prstGeom>
          <a:solidFill>
            <a:schemeClr val="bg1">
              <a:lumMod val="85000"/>
            </a:schemeClr>
          </a:solidFill>
          <a:ln w="12700">
            <a:no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8</xdr:col>
      <xdr:colOff>27590</xdr:colOff>
      <xdr:row>38</xdr:row>
      <xdr:rowOff>14452</xdr:rowOff>
    </xdr:from>
    <xdr:to>
      <xdr:col>8</xdr:col>
      <xdr:colOff>283781</xdr:colOff>
      <xdr:row>39</xdr:row>
      <xdr:rowOff>27591</xdr:rowOff>
    </xdr:to>
    <xdr:grpSp>
      <xdr:nvGrpSpPr>
        <xdr:cNvPr id="21" name="グループ化 20">
          <a:extLst>
            <a:ext uri="{FF2B5EF4-FFF2-40B4-BE49-F238E27FC236}">
              <a16:creationId xmlns:a16="http://schemas.microsoft.com/office/drawing/2014/main" id="{862E2D58-B446-4F1C-943E-B2D5122C3CCF}"/>
            </a:ext>
          </a:extLst>
        </xdr:cNvPr>
        <xdr:cNvGrpSpPr/>
      </xdr:nvGrpSpPr>
      <xdr:grpSpPr>
        <a:xfrm>
          <a:off x="1875440" y="7910677"/>
          <a:ext cx="256191" cy="241739"/>
          <a:chOff x="1793326" y="6838292"/>
          <a:chExt cx="295603" cy="289035"/>
        </a:xfrm>
      </xdr:grpSpPr>
      <xdr:sp macro="" textlink="">
        <xdr:nvSpPr>
          <xdr:cNvPr id="22" name="正方形/長方形 21">
            <a:extLst>
              <a:ext uri="{FF2B5EF4-FFF2-40B4-BE49-F238E27FC236}">
                <a16:creationId xmlns:a16="http://schemas.microsoft.com/office/drawing/2014/main" id="{011E4D33-CF25-40A9-8951-E6753178A420}"/>
              </a:ext>
            </a:extLst>
          </xdr:cNvPr>
          <xdr:cNvSpPr/>
        </xdr:nvSpPr>
        <xdr:spPr>
          <a:xfrm>
            <a:off x="1793326" y="6838292"/>
            <a:ext cx="295603" cy="289035"/>
          </a:xfrm>
          <a:prstGeom prst="rect">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フレーム (半分) 22">
            <a:extLst>
              <a:ext uri="{FF2B5EF4-FFF2-40B4-BE49-F238E27FC236}">
                <a16:creationId xmlns:a16="http://schemas.microsoft.com/office/drawing/2014/main" id="{3231195D-1D19-4516-A3F4-96094B1E2985}"/>
              </a:ext>
            </a:extLst>
          </xdr:cNvPr>
          <xdr:cNvSpPr/>
        </xdr:nvSpPr>
        <xdr:spPr>
          <a:xfrm rot="8245962" flipH="1">
            <a:off x="1824941" y="6880891"/>
            <a:ext cx="241692" cy="121438"/>
          </a:xfrm>
          <a:prstGeom prst="halfFrame">
            <a:avLst/>
          </a:prstGeom>
          <a:solidFill>
            <a:schemeClr val="bg1">
              <a:lumMod val="85000"/>
            </a:schemeClr>
          </a:solidFill>
          <a:ln w="12700">
            <a:no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8</xdr:col>
      <xdr:colOff>26276</xdr:colOff>
      <xdr:row>36</xdr:row>
      <xdr:rowOff>13138</xdr:rowOff>
    </xdr:from>
    <xdr:to>
      <xdr:col>8</xdr:col>
      <xdr:colOff>282467</xdr:colOff>
      <xdr:row>37</xdr:row>
      <xdr:rowOff>26277</xdr:rowOff>
    </xdr:to>
    <xdr:grpSp>
      <xdr:nvGrpSpPr>
        <xdr:cNvPr id="24" name="グループ化 23">
          <a:extLst>
            <a:ext uri="{FF2B5EF4-FFF2-40B4-BE49-F238E27FC236}">
              <a16:creationId xmlns:a16="http://schemas.microsoft.com/office/drawing/2014/main" id="{83E6D0BB-68C2-4DAD-B45B-43A450743400}"/>
            </a:ext>
          </a:extLst>
        </xdr:cNvPr>
        <xdr:cNvGrpSpPr/>
      </xdr:nvGrpSpPr>
      <xdr:grpSpPr>
        <a:xfrm>
          <a:off x="1874126" y="7575988"/>
          <a:ext cx="256191" cy="241739"/>
          <a:chOff x="1793326" y="6838292"/>
          <a:chExt cx="295603" cy="289035"/>
        </a:xfrm>
      </xdr:grpSpPr>
      <xdr:sp macro="" textlink="">
        <xdr:nvSpPr>
          <xdr:cNvPr id="25" name="正方形/長方形 24">
            <a:extLst>
              <a:ext uri="{FF2B5EF4-FFF2-40B4-BE49-F238E27FC236}">
                <a16:creationId xmlns:a16="http://schemas.microsoft.com/office/drawing/2014/main" id="{30084A88-9105-478A-AEFC-BBF8DE04F2F5}"/>
              </a:ext>
            </a:extLst>
          </xdr:cNvPr>
          <xdr:cNvSpPr/>
        </xdr:nvSpPr>
        <xdr:spPr>
          <a:xfrm>
            <a:off x="1793326" y="6838292"/>
            <a:ext cx="295603" cy="289035"/>
          </a:xfrm>
          <a:prstGeom prst="rect">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フレーム (半分) 25">
            <a:extLst>
              <a:ext uri="{FF2B5EF4-FFF2-40B4-BE49-F238E27FC236}">
                <a16:creationId xmlns:a16="http://schemas.microsoft.com/office/drawing/2014/main" id="{EE0BB8BA-10BE-4A5E-9DAD-EDB14062B921}"/>
              </a:ext>
            </a:extLst>
          </xdr:cNvPr>
          <xdr:cNvSpPr/>
        </xdr:nvSpPr>
        <xdr:spPr>
          <a:xfrm rot="8245962" flipH="1">
            <a:off x="1824941" y="6880891"/>
            <a:ext cx="241692" cy="121438"/>
          </a:xfrm>
          <a:prstGeom prst="halfFrame">
            <a:avLst/>
          </a:prstGeom>
          <a:solidFill>
            <a:schemeClr val="bg1">
              <a:lumMod val="85000"/>
            </a:schemeClr>
          </a:solidFill>
          <a:ln w="12700">
            <a:no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11</xdr:col>
      <xdr:colOff>19706</xdr:colOff>
      <xdr:row>30</xdr:row>
      <xdr:rowOff>45982</xdr:rowOff>
    </xdr:from>
    <xdr:to>
      <xdr:col>13</xdr:col>
      <xdr:colOff>91966</xdr:colOff>
      <xdr:row>32</xdr:row>
      <xdr:rowOff>0</xdr:rowOff>
    </xdr:to>
    <xdr:grpSp>
      <xdr:nvGrpSpPr>
        <xdr:cNvPr id="27" name="グループ化 26">
          <a:extLst>
            <a:ext uri="{FF2B5EF4-FFF2-40B4-BE49-F238E27FC236}">
              <a16:creationId xmlns:a16="http://schemas.microsoft.com/office/drawing/2014/main" id="{75DD37C4-8C8E-43AC-9281-959BC02075BF}"/>
            </a:ext>
          </a:extLst>
        </xdr:cNvPr>
        <xdr:cNvGrpSpPr/>
      </xdr:nvGrpSpPr>
      <xdr:grpSpPr>
        <a:xfrm>
          <a:off x="2724806" y="6370582"/>
          <a:ext cx="519935" cy="411218"/>
          <a:chOff x="3080678" y="5984327"/>
          <a:chExt cx="525517" cy="499241"/>
        </a:xfrm>
      </xdr:grpSpPr>
      <xdr:sp macro="" textlink="">
        <xdr:nvSpPr>
          <xdr:cNvPr id="28" name="二等辺三角形 27">
            <a:extLst>
              <a:ext uri="{FF2B5EF4-FFF2-40B4-BE49-F238E27FC236}">
                <a16:creationId xmlns:a16="http://schemas.microsoft.com/office/drawing/2014/main" id="{91DCD804-63F7-4641-8A61-65E9519F9C30}"/>
              </a:ext>
            </a:extLst>
          </xdr:cNvPr>
          <xdr:cNvSpPr/>
        </xdr:nvSpPr>
        <xdr:spPr>
          <a:xfrm>
            <a:off x="3192518" y="6056586"/>
            <a:ext cx="269328" cy="276490"/>
          </a:xfrm>
          <a:prstGeom prst="triangle">
            <a:avLst>
              <a:gd name="adj" fmla="val 52222"/>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楕円 28">
            <a:extLst>
              <a:ext uri="{FF2B5EF4-FFF2-40B4-BE49-F238E27FC236}">
                <a16:creationId xmlns:a16="http://schemas.microsoft.com/office/drawing/2014/main" id="{874CFC2F-7530-4672-A238-61B13E3A0D5C}"/>
              </a:ext>
            </a:extLst>
          </xdr:cNvPr>
          <xdr:cNvSpPr/>
        </xdr:nvSpPr>
        <xdr:spPr>
          <a:xfrm>
            <a:off x="3080678" y="5984327"/>
            <a:ext cx="525517" cy="499241"/>
          </a:xfrm>
          <a:prstGeom prst="ellipse">
            <a:avLst/>
          </a:prstGeom>
          <a:noFill/>
          <a:ln w="12700">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37443</xdr:colOff>
      <xdr:row>37</xdr:row>
      <xdr:rowOff>110687</xdr:rowOff>
    </xdr:from>
    <xdr:to>
      <xdr:col>32</xdr:col>
      <xdr:colOff>119228</xdr:colOff>
      <xdr:row>40</xdr:row>
      <xdr:rowOff>169151</xdr:rowOff>
    </xdr:to>
    <xdr:sp macro="" textlink="">
      <xdr:nvSpPr>
        <xdr:cNvPr id="8" name="楕円 7">
          <a:extLst>
            <a:ext uri="{FF2B5EF4-FFF2-40B4-BE49-F238E27FC236}">
              <a16:creationId xmlns:a16="http://schemas.microsoft.com/office/drawing/2014/main" id="{00000000-0008-0000-0200-000008000000}"/>
            </a:ext>
          </a:extLst>
        </xdr:cNvPr>
        <xdr:cNvSpPr/>
      </xdr:nvSpPr>
      <xdr:spPr>
        <a:xfrm>
          <a:off x="5647668" y="6673412"/>
          <a:ext cx="681860" cy="591864"/>
        </a:xfrm>
        <a:prstGeom prst="ellipse">
          <a:avLst/>
        </a:prstGeom>
        <a:noFill/>
        <a:ln w="12700">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700">
            <a:solidFill>
              <a:sysClr val="windowText" lastClr="000000"/>
            </a:solidFill>
          </a:endParaRPr>
        </a:p>
      </xdr:txBody>
    </xdr:sp>
    <xdr:clientData/>
  </xdr:twoCellAnchor>
  <xdr:twoCellAnchor>
    <xdr:from>
      <xdr:col>0</xdr:col>
      <xdr:colOff>7869</xdr:colOff>
      <xdr:row>66</xdr:row>
      <xdr:rowOff>8282</xdr:rowOff>
    </xdr:from>
    <xdr:to>
      <xdr:col>39</xdr:col>
      <xdr:colOff>248478</xdr:colOff>
      <xdr:row>71</xdr:row>
      <xdr:rowOff>0</xdr:rowOff>
    </xdr:to>
    <xdr:grpSp>
      <xdr:nvGrpSpPr>
        <xdr:cNvPr id="9" name="グループ化 8">
          <a:extLst>
            <a:ext uri="{FF2B5EF4-FFF2-40B4-BE49-F238E27FC236}">
              <a16:creationId xmlns:a16="http://schemas.microsoft.com/office/drawing/2014/main" id="{51AEC456-484E-4CD5-AE82-F511E3FDAEAC}"/>
            </a:ext>
          </a:extLst>
        </xdr:cNvPr>
        <xdr:cNvGrpSpPr/>
      </xdr:nvGrpSpPr>
      <xdr:grpSpPr>
        <a:xfrm>
          <a:off x="7869" y="12724157"/>
          <a:ext cx="8574984" cy="1087093"/>
          <a:chOff x="7869" y="11925629"/>
          <a:chExt cx="7878831" cy="945495"/>
        </a:xfrm>
      </xdr:grpSpPr>
      <xdr:sp macro="" textlink="">
        <xdr:nvSpPr>
          <xdr:cNvPr id="10" name="角丸四角形 1">
            <a:extLst>
              <a:ext uri="{FF2B5EF4-FFF2-40B4-BE49-F238E27FC236}">
                <a16:creationId xmlns:a16="http://schemas.microsoft.com/office/drawing/2014/main" id="{CC7A6396-4482-410E-A807-AAD1B767C5B8}"/>
              </a:ext>
            </a:extLst>
          </xdr:cNvPr>
          <xdr:cNvSpPr/>
        </xdr:nvSpPr>
        <xdr:spPr>
          <a:xfrm>
            <a:off x="7869" y="12252763"/>
            <a:ext cx="7878831" cy="618361"/>
          </a:xfrm>
          <a:prstGeom prst="roundRect">
            <a:avLst/>
          </a:prstGeom>
          <a:no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角丸四角形 6">
            <a:extLst>
              <a:ext uri="{FF2B5EF4-FFF2-40B4-BE49-F238E27FC236}">
                <a16:creationId xmlns:a16="http://schemas.microsoft.com/office/drawing/2014/main" id="{E3DD770D-CAF9-4CBF-84C0-85A1E6A54A76}"/>
              </a:ext>
            </a:extLst>
          </xdr:cNvPr>
          <xdr:cNvSpPr/>
        </xdr:nvSpPr>
        <xdr:spPr>
          <a:xfrm>
            <a:off x="266701" y="11925629"/>
            <a:ext cx="2198351" cy="390343"/>
          </a:xfrm>
          <a:prstGeom prst="roundRect">
            <a:avLst/>
          </a:prstGeom>
          <a:solidFill>
            <a:schemeClr val="bg1"/>
          </a:solidFill>
          <a:ln w="127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正方形/長方形 11">
            <a:extLst>
              <a:ext uri="{FF2B5EF4-FFF2-40B4-BE49-F238E27FC236}">
                <a16:creationId xmlns:a16="http://schemas.microsoft.com/office/drawing/2014/main" id="{84188242-ED60-4011-A41E-6EBCD26F82EB}"/>
              </a:ext>
            </a:extLst>
          </xdr:cNvPr>
          <xdr:cNvSpPr/>
        </xdr:nvSpPr>
        <xdr:spPr>
          <a:xfrm>
            <a:off x="75229" y="11985808"/>
            <a:ext cx="2548856" cy="321489"/>
          </a:xfrm>
          <a:prstGeom prst="rect">
            <a:avLst/>
          </a:prstGeom>
          <a:noFill/>
          <a:ln w="19050">
            <a:noFill/>
          </a:ln>
        </xdr:spPr>
        <xdr:style>
          <a:lnRef idx="2">
            <a:schemeClr val="dk1"/>
          </a:lnRef>
          <a:fillRef idx="1">
            <a:schemeClr val="lt1"/>
          </a:fillRef>
          <a:effectRef idx="0">
            <a:schemeClr val="dk1"/>
          </a:effectRef>
          <a:fontRef idx="minor">
            <a:schemeClr val="dk1"/>
          </a:fontRef>
        </xdr:style>
        <xdr:txBody>
          <a:bodyPr rtlCol="0" anchor="ctr"/>
          <a:lstStyle/>
          <a:p>
            <a:pPr algn="ctr"/>
            <a:r>
              <a:rPr kumimoji="1" lang="en-US" altLang="ja-JP" sz="1200" b="1">
                <a:latin typeface="+mj-ea"/>
                <a:ea typeface="+mj-ea"/>
              </a:rPr>
              <a:t>【</a:t>
            </a:r>
            <a:r>
              <a:rPr kumimoji="1" lang="ja-JP" altLang="en-US" sz="1200" b="1" baseline="0">
                <a:latin typeface="+mj-ea"/>
                <a:ea typeface="+mj-ea"/>
              </a:rPr>
              <a:t> </a:t>
            </a:r>
            <a:r>
              <a:rPr kumimoji="1" lang="ja-JP" altLang="en-US" sz="1200" b="1">
                <a:latin typeface="+mj-ea"/>
                <a:ea typeface="+mj-ea"/>
              </a:rPr>
              <a:t>個人情報の取り扱いについて </a:t>
            </a:r>
            <a:r>
              <a:rPr kumimoji="1" lang="en-US" altLang="ja-JP" sz="1200" b="1">
                <a:latin typeface="+mj-ea"/>
                <a:ea typeface="+mj-ea"/>
              </a:rPr>
              <a:t>】</a:t>
            </a:r>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200286-D834-489B-B24A-3755A2796230}" name="テーブル1" displayName="テーブル1" ref="A1:I501" totalsRowShown="0" headerRowDxfId="11">
  <autoFilter ref="A1:I501" xr:uid="{14200286-D834-489B-B24A-3755A2796230}"/>
  <tableColumns count="9">
    <tableColumn id="1" xr3:uid="{2B1EC1D8-9532-4220-814D-20065993CF76}" name="通番" dataDxfId="10"/>
    <tableColumn id="2" xr3:uid="{59CB35DE-F1CC-426B-815F-76BF66D8BC76}" name="保険証_x000a_番号" dataDxfId="9"/>
    <tableColumn id="3" xr3:uid="{FB1E6EFB-E32B-4656-BE2E-B54FF4502363}" name="氏　　　　名" dataDxfId="8"/>
    <tableColumn id="4" xr3:uid="{E6F660A6-8F98-4BDB-9CDE-BDCFD0DB1C37}" name="種別_x000a_（本人・家族）" dataDxfId="7"/>
    <tableColumn id="5" xr3:uid="{7E20D009-05F8-4842-A9DB-A9ECFDF81C60}" name="性別_x000a_（男・女）" dataDxfId="6"/>
    <tableColumn id="6" xr3:uid="{70267878-ECD1-4CC4-AAC1-331B3BC8236D}" name="生　年　月　日" dataDxfId="5"/>
    <tableColumn id="7" xr3:uid="{D45B9CBE-5E9E-4A9A-8907-D2C06DECC86C}" name="接種した日" dataDxfId="4"/>
    <tableColumn id="8" xr3:uid="{7B091887-B0DA-4459-98F4-F36390456074}" name="支払った費用" dataDxfId="3"/>
    <tableColumn id="9" xr3:uid="{78C7F1A5-E45D-4188-9ADE-4857055EE04F}" name="チェック" dataDxfId="2">
      <calculatedColumnFormula>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w="12700">
          <a:solidFill>
            <a:srgbClr val="FFC000"/>
          </a:solidFill>
        </a:ln>
        <a:effectLst/>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8"/>
  <sheetViews>
    <sheetView showGridLines="0" tabSelected="1" view="pageBreakPreview" zoomScaleNormal="100" zoomScaleSheetLayoutView="100" workbookViewId="0">
      <selection activeCell="N15" sqref="N15"/>
    </sheetView>
  </sheetViews>
  <sheetFormatPr defaultRowHeight="18.75" x14ac:dyDescent="0.15"/>
  <cols>
    <col min="1" max="1" width="2.625" style="4" customWidth="1"/>
    <col min="2" max="11" width="9" style="4"/>
    <col min="12" max="12" width="8" style="4" customWidth="1"/>
    <col min="13" max="16384" width="9" style="4"/>
  </cols>
  <sheetData>
    <row r="1" spans="1:19" ht="57.75" customHeight="1" x14ac:dyDescent="0.15">
      <c r="B1" s="5" t="s">
        <v>39</v>
      </c>
    </row>
    <row r="2" spans="1:19" ht="31.5" customHeight="1" x14ac:dyDescent="0.15">
      <c r="A2" s="4" t="s">
        <v>40</v>
      </c>
      <c r="B2" s="6" t="s">
        <v>71</v>
      </c>
    </row>
    <row r="3" spans="1:19" ht="31.5" customHeight="1" x14ac:dyDescent="0.15">
      <c r="B3" s="6" t="s">
        <v>41</v>
      </c>
    </row>
    <row r="4" spans="1:19" ht="31.5" customHeight="1" x14ac:dyDescent="0.15">
      <c r="B4" s="244" t="s">
        <v>113</v>
      </c>
      <c r="C4" s="244"/>
      <c r="D4" s="244"/>
      <c r="E4" s="244"/>
      <c r="F4" s="244"/>
      <c r="G4" s="244"/>
      <c r="H4" s="244"/>
      <c r="I4" s="244"/>
      <c r="J4" s="244"/>
      <c r="K4" s="244"/>
      <c r="L4" s="244"/>
      <c r="M4" s="244"/>
      <c r="N4" s="244"/>
      <c r="O4" s="244"/>
      <c r="P4" s="244"/>
      <c r="Q4" s="244"/>
      <c r="R4" s="244"/>
      <c r="S4" s="7"/>
    </row>
    <row r="5" spans="1:19" ht="31.5" customHeight="1" x14ac:dyDescent="0.15">
      <c r="B5" s="244" t="s">
        <v>114</v>
      </c>
      <c r="C5" s="244"/>
      <c r="D5" s="244"/>
      <c r="E5" s="244"/>
      <c r="F5" s="244"/>
      <c r="G5" s="244"/>
      <c r="H5" s="244"/>
      <c r="I5" s="244"/>
      <c r="J5" s="244"/>
      <c r="K5" s="244"/>
      <c r="L5" s="244"/>
      <c r="M5" s="244"/>
      <c r="N5" s="244"/>
      <c r="O5" s="244"/>
      <c r="P5" s="244"/>
      <c r="Q5" s="244"/>
      <c r="R5" s="244"/>
    </row>
    <row r="6" spans="1:19" ht="31.5" customHeight="1" x14ac:dyDescent="0.15">
      <c r="B6" s="8"/>
      <c r="C6" s="8"/>
      <c r="D6" s="8"/>
      <c r="E6" s="8"/>
      <c r="F6" s="8"/>
      <c r="G6" s="8"/>
      <c r="H6" s="8"/>
      <c r="I6" s="8"/>
      <c r="J6" s="8"/>
      <c r="K6" s="8"/>
      <c r="L6" s="8"/>
      <c r="M6" s="8"/>
      <c r="N6" s="8"/>
      <c r="O6" s="8"/>
      <c r="P6" s="8"/>
      <c r="Q6" s="8"/>
      <c r="R6" s="8"/>
    </row>
    <row r="7" spans="1:19" ht="31.5" customHeight="1" x14ac:dyDescent="0.15">
      <c r="B7" s="14" t="s">
        <v>73</v>
      </c>
      <c r="C7" s="9"/>
      <c r="D7" s="9"/>
      <c r="E7" s="9"/>
      <c r="F7" s="9"/>
      <c r="G7" s="9"/>
      <c r="H7" s="9"/>
      <c r="I7" s="9"/>
      <c r="J7" s="9"/>
      <c r="K7" s="9"/>
      <c r="L7" s="9"/>
      <c r="M7" s="9"/>
      <c r="N7" s="9"/>
      <c r="O7" s="9"/>
      <c r="P7" s="9"/>
      <c r="Q7" s="9"/>
      <c r="R7" s="9"/>
    </row>
    <row r="8" spans="1:19" ht="31.5" customHeight="1" x14ac:dyDescent="0.15">
      <c r="B8" s="13" t="s">
        <v>69</v>
      </c>
      <c r="C8" s="9"/>
      <c r="D8" s="9"/>
      <c r="E8" s="9"/>
      <c r="F8" s="9"/>
      <c r="G8" s="9"/>
      <c r="H8" s="9"/>
      <c r="I8" s="9"/>
      <c r="J8" s="9"/>
      <c r="K8" s="9"/>
      <c r="L8" s="9"/>
      <c r="M8" s="9"/>
      <c r="N8" s="9"/>
      <c r="O8" s="9"/>
      <c r="P8" s="9"/>
      <c r="Q8" s="9"/>
      <c r="R8" s="9"/>
    </row>
    <row r="9" spans="1:19" ht="31.5" customHeight="1" x14ac:dyDescent="0.15">
      <c r="B9" s="13" t="s">
        <v>72</v>
      </c>
      <c r="C9" s="9"/>
      <c r="D9" s="9"/>
      <c r="E9" s="9"/>
      <c r="F9" s="9"/>
      <c r="G9" s="9"/>
      <c r="H9" s="9"/>
      <c r="I9" s="9"/>
      <c r="J9" s="9"/>
      <c r="K9" s="9"/>
      <c r="L9" s="9"/>
      <c r="M9" s="9"/>
      <c r="N9" s="9"/>
      <c r="O9" s="9"/>
      <c r="P9" s="9"/>
      <c r="Q9" s="9"/>
      <c r="R9" s="9"/>
    </row>
    <row r="10" spans="1:19" ht="31.5" customHeight="1" x14ac:dyDescent="0.15">
      <c r="C10" s="9"/>
      <c r="D10" s="9"/>
      <c r="E10" s="9"/>
      <c r="F10" s="9"/>
      <c r="G10" s="9"/>
      <c r="H10" s="9"/>
      <c r="I10" s="9"/>
      <c r="J10" s="9"/>
      <c r="K10" s="9"/>
      <c r="L10" s="9"/>
      <c r="M10" s="9"/>
      <c r="N10" s="9"/>
      <c r="O10" s="9"/>
      <c r="P10" s="9"/>
      <c r="Q10" s="9"/>
      <c r="R10" s="9"/>
    </row>
    <row r="11" spans="1:19" ht="31.5" customHeight="1" x14ac:dyDescent="0.15">
      <c r="B11" s="14" t="s">
        <v>74</v>
      </c>
      <c r="C11" s="10"/>
    </row>
    <row r="12" spans="1:19" ht="31.5" customHeight="1" x14ac:dyDescent="0.15">
      <c r="B12" s="6" t="s">
        <v>70</v>
      </c>
      <c r="C12" s="10"/>
    </row>
    <row r="13" spans="1:19" ht="31.5" customHeight="1" x14ac:dyDescent="0.15">
      <c r="B13" s="6" t="s">
        <v>42</v>
      </c>
      <c r="C13" s="10"/>
    </row>
    <row r="14" spans="1:19" ht="31.5" customHeight="1" x14ac:dyDescent="0.15">
      <c r="B14" s="6" t="s">
        <v>110</v>
      </c>
    </row>
    <row r="15" spans="1:19" ht="31.5" customHeight="1" x14ac:dyDescent="0.15">
      <c r="A15" s="4" t="s">
        <v>40</v>
      </c>
      <c r="B15" s="6" t="s">
        <v>43</v>
      </c>
      <c r="C15" s="10"/>
    </row>
    <row r="16" spans="1:19" ht="31.5" customHeight="1" x14ac:dyDescent="0.15"/>
    <row r="17" spans="1:18" ht="24" x14ac:dyDescent="0.15">
      <c r="B17" s="189" t="s">
        <v>198</v>
      </c>
      <c r="C17" s="12"/>
      <c r="D17" s="12"/>
      <c r="E17" s="12"/>
      <c r="F17" s="12"/>
      <c r="G17" s="12"/>
      <c r="H17" s="12"/>
      <c r="I17" s="12"/>
      <c r="J17" s="12"/>
      <c r="K17" s="12"/>
      <c r="L17" s="12"/>
      <c r="M17" s="12"/>
      <c r="N17" s="12"/>
      <c r="O17" s="12"/>
      <c r="P17" s="12"/>
      <c r="Q17" s="12"/>
      <c r="R17" s="12"/>
    </row>
    <row r="18" spans="1:18" ht="24" x14ac:dyDescent="0.15">
      <c r="A18" s="4" t="s">
        <v>44</v>
      </c>
      <c r="B18" s="189" t="s">
        <v>199</v>
      </c>
      <c r="C18" s="12"/>
      <c r="D18" s="12"/>
      <c r="E18" s="12"/>
      <c r="F18" s="12"/>
      <c r="G18" s="12"/>
      <c r="H18" s="12"/>
      <c r="I18" s="12"/>
      <c r="J18" s="12"/>
      <c r="K18" s="12"/>
      <c r="L18" s="12"/>
      <c r="M18" s="12"/>
      <c r="N18" s="12"/>
      <c r="O18" s="12"/>
      <c r="P18" s="12"/>
      <c r="Q18" s="12"/>
      <c r="R18" s="12"/>
    </row>
  </sheetData>
  <sheetProtection algorithmName="SHA-512" hashValue="25rTQJjTR4fKXIyeRlsnBaUvYv6WsaXwjOR6nYEB1RZoPZEO3HPOLnJHMgr4Myykk9ufXarHfMIUAUhzvmFgKw==" saltValue="ltQFUd7s0XYSrQ7S/31pAg==" spinCount="100000" sheet="1" objects="1" scenarios="1" selectLockedCells="1" selectUnlockedCells="1"/>
  <mergeCells count="2">
    <mergeCell ref="B4:R4"/>
    <mergeCell ref="B5:R5"/>
  </mergeCells>
  <phoneticPr fontId="9"/>
  <conditionalFormatting sqref="C11:C15 B8:B9">
    <cfRule type="duplicateValues" dxfId="13" priority="2"/>
  </conditionalFormatting>
  <conditionalFormatting sqref="B4:B6">
    <cfRule type="duplicateValues" dxfId="12" priority="1"/>
  </conditionalFormatting>
  <pageMargins left="0.70866141732283472" right="0.70866141732283472" top="0.74803149606299213" bottom="0.74803149606299213" header="0.31496062992125984" footer="0.31496062992125984"/>
  <pageSetup paperSize="9" scale="88" orientation="portrait" r:id="rId1"/>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0320C-EB79-4193-BE77-C095C727E834}">
  <sheetPr>
    <tabColor rgb="FFFFFF00"/>
  </sheetPr>
  <dimension ref="A1:U12"/>
  <sheetViews>
    <sheetView zoomScaleNormal="100" workbookViewId="0">
      <selection activeCell="B4" sqref="B4"/>
    </sheetView>
  </sheetViews>
  <sheetFormatPr defaultRowHeight="13.5" x14ac:dyDescent="0.15"/>
  <cols>
    <col min="2" max="2" width="11" bestFit="1" customWidth="1"/>
    <col min="3" max="3" width="20.625" customWidth="1"/>
    <col min="4" max="4" width="26.25" customWidth="1"/>
    <col min="5" max="5" width="21.375" customWidth="1"/>
    <col min="6" max="6" width="9.5" bestFit="1" customWidth="1"/>
    <col min="7" max="7" width="26" bestFit="1" customWidth="1"/>
    <col min="8" max="8" width="12.375" bestFit="1" customWidth="1"/>
    <col min="9" max="9" width="13.5" customWidth="1"/>
    <col min="10" max="10" width="25.5" customWidth="1"/>
    <col min="11" max="11" width="16.875" style="82" customWidth="1"/>
    <col min="12" max="12" width="13" bestFit="1" customWidth="1"/>
    <col min="13" max="13" width="9.25" customWidth="1"/>
    <col min="16" max="16" width="6.125" customWidth="1"/>
    <col min="18" max="18" width="22.125" customWidth="1"/>
    <col min="19" max="19" width="38.75" bestFit="1" customWidth="1"/>
  </cols>
  <sheetData>
    <row r="1" spans="1:21" s="80" customFormat="1" ht="37.5" customHeight="1" x14ac:dyDescent="0.15">
      <c r="A1" s="250"/>
      <c r="B1" s="252" t="s">
        <v>122</v>
      </c>
      <c r="C1" s="247" t="s">
        <v>156</v>
      </c>
      <c r="D1" s="247" t="s">
        <v>157</v>
      </c>
      <c r="E1" s="246" t="s">
        <v>45</v>
      </c>
      <c r="F1" s="246"/>
      <c r="G1" s="246"/>
      <c r="H1" s="246"/>
      <c r="I1" s="247" t="s">
        <v>128</v>
      </c>
      <c r="J1" s="247" t="s">
        <v>166</v>
      </c>
      <c r="K1" s="246" t="s">
        <v>129</v>
      </c>
      <c r="L1" s="246"/>
      <c r="M1" s="246"/>
      <c r="N1" s="246"/>
      <c r="O1" s="246"/>
      <c r="P1" s="246"/>
      <c r="Q1" s="246"/>
      <c r="R1" s="246"/>
      <c r="S1" s="246"/>
    </row>
    <row r="2" spans="1:21" ht="81" x14ac:dyDescent="0.15">
      <c r="A2" s="251"/>
      <c r="B2" s="249"/>
      <c r="C2" s="249"/>
      <c r="D2" s="248"/>
      <c r="E2" s="111" t="s">
        <v>148</v>
      </c>
      <c r="F2" s="231" t="s">
        <v>116</v>
      </c>
      <c r="G2" s="231" t="s">
        <v>123</v>
      </c>
      <c r="H2" s="231" t="s">
        <v>124</v>
      </c>
      <c r="I2" s="248"/>
      <c r="J2" s="248"/>
      <c r="K2" s="231" t="s">
        <v>130</v>
      </c>
      <c r="L2" s="231" t="s">
        <v>131</v>
      </c>
      <c r="M2" s="231" t="s">
        <v>137</v>
      </c>
      <c r="N2" s="231" t="s">
        <v>132</v>
      </c>
      <c r="O2" s="253" t="s">
        <v>133</v>
      </c>
      <c r="P2" s="253"/>
      <c r="Q2" s="231" t="s">
        <v>143</v>
      </c>
      <c r="R2" s="231" t="s">
        <v>200</v>
      </c>
      <c r="S2" s="231" t="s">
        <v>134</v>
      </c>
    </row>
    <row r="3" spans="1:21" ht="100.5" customHeight="1" thickBot="1" x14ac:dyDescent="0.2">
      <c r="A3" s="207" t="s">
        <v>168</v>
      </c>
      <c r="B3" s="223">
        <v>1234</v>
      </c>
      <c r="C3" s="208" t="s">
        <v>155</v>
      </c>
      <c r="D3" s="208" t="s">
        <v>169</v>
      </c>
      <c r="E3" s="208" t="s">
        <v>160</v>
      </c>
      <c r="F3" s="209" t="s">
        <v>135</v>
      </c>
      <c r="G3" s="209" t="s">
        <v>136</v>
      </c>
      <c r="H3" s="220" t="s">
        <v>201</v>
      </c>
      <c r="I3" s="210" t="s">
        <v>201</v>
      </c>
      <c r="J3" s="236">
        <v>1234567890</v>
      </c>
      <c r="K3" s="211" t="s">
        <v>171</v>
      </c>
      <c r="L3" s="208" t="s">
        <v>172</v>
      </c>
      <c r="M3" s="208" t="s">
        <v>138</v>
      </c>
      <c r="N3" s="211" t="s">
        <v>173</v>
      </c>
      <c r="O3" s="208" t="s">
        <v>174</v>
      </c>
      <c r="P3" s="208" t="s">
        <v>147</v>
      </c>
      <c r="Q3" s="208" t="s">
        <v>144</v>
      </c>
      <c r="R3" s="222" t="s">
        <v>175</v>
      </c>
      <c r="S3" s="208" t="s">
        <v>158</v>
      </c>
    </row>
    <row r="4" spans="1:21" ht="100.5" customHeight="1" thickTop="1" thickBot="1" x14ac:dyDescent="0.2">
      <c r="A4" s="212" t="s">
        <v>170</v>
      </c>
      <c r="B4" s="213"/>
      <c r="C4" s="213"/>
      <c r="D4" s="213"/>
      <c r="E4" s="213"/>
      <c r="F4" s="224"/>
      <c r="G4" s="214"/>
      <c r="H4" s="214"/>
      <c r="I4" s="215"/>
      <c r="J4" s="221"/>
      <c r="K4" s="216"/>
      <c r="L4" s="213"/>
      <c r="M4" s="213"/>
      <c r="N4" s="217"/>
      <c r="O4" s="213"/>
      <c r="P4" s="213"/>
      <c r="Q4" s="213"/>
      <c r="R4" s="218"/>
      <c r="S4" s="219"/>
      <c r="T4" s="81"/>
      <c r="U4" s="81"/>
    </row>
    <row r="5" spans="1:21" ht="14.25" hidden="1" thickTop="1" x14ac:dyDescent="0.15">
      <c r="K5" t="str">
        <f>TEXT(K4,"0000")</f>
        <v>0000</v>
      </c>
      <c r="N5" t="str">
        <f>TEXT(N4,"000")</f>
        <v>000</v>
      </c>
      <c r="R5" t="str">
        <f>TEXT(R4,"0000000")</f>
        <v>0000000</v>
      </c>
      <c r="T5" s="81"/>
      <c r="U5" s="81"/>
    </row>
    <row r="6" spans="1:21" ht="54" customHeight="1" thickTop="1" x14ac:dyDescent="0.15">
      <c r="S6" s="113" t="s">
        <v>167</v>
      </c>
      <c r="T6" s="81"/>
      <c r="U6" s="81"/>
    </row>
    <row r="9" spans="1:21" ht="33.75" customHeight="1" x14ac:dyDescent="0.15">
      <c r="R9" s="245" t="s">
        <v>161</v>
      </c>
      <c r="S9" s="245"/>
    </row>
    <row r="10" spans="1:21" ht="53.25" customHeight="1" x14ac:dyDescent="0.15">
      <c r="Q10" s="109"/>
      <c r="R10" s="110" t="s">
        <v>162</v>
      </c>
      <c r="S10" s="112" t="s">
        <v>163</v>
      </c>
    </row>
    <row r="11" spans="1:21" ht="49.5" customHeight="1" x14ac:dyDescent="0.15">
      <c r="Q11" s="110" t="s">
        <v>165</v>
      </c>
      <c r="R11" s="185"/>
      <c r="S11" s="186"/>
    </row>
    <row r="12" spans="1:21" ht="45" customHeight="1" x14ac:dyDescent="0.15">
      <c r="Q12" s="110" t="s">
        <v>164</v>
      </c>
      <c r="R12" s="186"/>
      <c r="S12" s="186"/>
    </row>
  </sheetData>
  <sheetProtection algorithmName="SHA-512" hashValue="akPpHy5G0Fq7WzgVzwUoDZz5pUof0K/8OZOO/yF0h6IE57MRAtNHM+l0wVNIyEip5JBje6/IR5g8m+DSvd6sZg==" saltValue="oeUmig1uA6AfDp7TzhuExw==" spinCount="100000" sheet="1" objects="1" scenarios="1" selectLockedCells="1"/>
  <dataConsolidate/>
  <mergeCells count="10">
    <mergeCell ref="A1:A2"/>
    <mergeCell ref="B1:B2"/>
    <mergeCell ref="J1:J2"/>
    <mergeCell ref="I1:I2"/>
    <mergeCell ref="O2:P2"/>
    <mergeCell ref="R9:S9"/>
    <mergeCell ref="K1:S1"/>
    <mergeCell ref="E1:H1"/>
    <mergeCell ref="D1:D2"/>
    <mergeCell ref="C1:C2"/>
  </mergeCells>
  <phoneticPr fontId="7"/>
  <dataValidations count="1">
    <dataValidation type="whole" allowBlank="1" showInputMessage="1" showErrorMessage="1" sqref="B3:B4" xr:uid="{D7DDACC0-3523-46E9-A20B-D3F4BCD53BAF}">
      <formula1>1000</formula1>
      <formula2>9999</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4E1710D-DD0A-47A7-92F6-30B034C77698}">
          <x14:formula1>
            <xm:f>'1'!$A$1:$A$2</xm:f>
          </x14:formula1>
          <xm:sqref>E3:E4</xm:sqref>
        </x14:dataValidation>
        <x14:dataValidation type="list" allowBlank="1" showInputMessage="1" showErrorMessage="1" xr:uid="{FCC86B13-5E3F-448B-839F-DF9B4195E0E0}">
          <x14:formula1>
            <xm:f>'1'!$B$1:$B$4</xm:f>
          </x14:formula1>
          <xm:sqref>M3:M4</xm:sqref>
        </x14:dataValidation>
        <x14:dataValidation type="list" allowBlank="1" showInputMessage="1" showErrorMessage="1" xr:uid="{87510CF9-91B7-49BA-8ADD-A613A29C253E}">
          <x14:formula1>
            <xm:f>'1'!$C$1:$C$2</xm:f>
          </x14:formula1>
          <xm:sqref>Q3:Q4</xm:sqref>
        </x14:dataValidation>
        <x14:dataValidation type="list" allowBlank="1" showInputMessage="1" showErrorMessage="1" xr:uid="{1A26B79F-B4EE-433D-BF95-922A2865CCD1}">
          <x14:formula1>
            <xm:f>'1'!$D$1:$D$2</xm:f>
          </x14:formula1>
          <xm:sqref>P3:P4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0F17A-E0A2-46E0-BD1C-27AF2F4BEE40}">
  <sheetPr>
    <tabColor rgb="FFFFFF00"/>
  </sheetPr>
  <dimension ref="A1:K502"/>
  <sheetViews>
    <sheetView zoomScaleNormal="100" workbookViewId="0">
      <selection activeCell="B2" sqref="B2"/>
    </sheetView>
  </sheetViews>
  <sheetFormatPr defaultRowHeight="13.5" x14ac:dyDescent="0.15"/>
  <cols>
    <col min="1" max="1" width="8.75" bestFit="1" customWidth="1"/>
    <col min="2" max="2" width="18.625" bestFit="1" customWidth="1"/>
    <col min="3" max="3" width="18.125" bestFit="1" customWidth="1"/>
    <col min="4" max="4" width="15.25" customWidth="1"/>
    <col min="5" max="5" width="11" customWidth="1"/>
    <col min="6" max="7" width="20.625" customWidth="1"/>
    <col min="8" max="8" width="20.75" bestFit="1" customWidth="1"/>
    <col min="9" max="9" width="17.625" customWidth="1"/>
  </cols>
  <sheetData>
    <row r="1" spans="1:11" ht="35.25" thickBot="1" x14ac:dyDescent="0.2">
      <c r="A1" s="197" t="s">
        <v>149</v>
      </c>
      <c r="B1" s="230" t="s">
        <v>206</v>
      </c>
      <c r="C1" s="198" t="s">
        <v>24</v>
      </c>
      <c r="D1" s="225" t="s">
        <v>202</v>
      </c>
      <c r="E1" s="225" t="s">
        <v>203</v>
      </c>
      <c r="F1" s="199" t="s">
        <v>204</v>
      </c>
      <c r="G1" s="200" t="s">
        <v>27</v>
      </c>
      <c r="H1" s="201" t="s">
        <v>205</v>
      </c>
      <c r="I1" s="202" t="s">
        <v>159</v>
      </c>
    </row>
    <row r="2" spans="1:11" ht="24.95" customHeight="1" thickTop="1" x14ac:dyDescent="0.15">
      <c r="A2" s="203">
        <v>1</v>
      </c>
      <c r="B2" s="190"/>
      <c r="C2" s="191"/>
      <c r="D2" s="191"/>
      <c r="E2" s="191"/>
      <c r="F2" s="237"/>
      <c r="G2" s="237"/>
      <c r="H2" s="226"/>
      <c r="I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c r="K2">
        <f>ROUNDUP(COUNTIF(B2:B501,"&lt;&gt;"&amp;"")/25,0)</f>
        <v>0</v>
      </c>
    </row>
    <row r="3" spans="1:11" ht="24.95" customHeight="1" x14ac:dyDescent="0.15">
      <c r="A3" s="203">
        <v>2</v>
      </c>
      <c r="B3" s="192"/>
      <c r="C3" s="238"/>
      <c r="D3" s="188"/>
      <c r="E3" s="188"/>
      <c r="F3" s="239"/>
      <c r="G3" s="239"/>
      <c r="H3" s="227"/>
      <c r="I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 spans="1:11" ht="24.95" customHeight="1" x14ac:dyDescent="0.15">
      <c r="A4" s="203">
        <v>3</v>
      </c>
      <c r="B4" s="192"/>
      <c r="C4" s="238"/>
      <c r="D4" s="188"/>
      <c r="E4" s="188"/>
      <c r="F4" s="239"/>
      <c r="G4" s="239"/>
      <c r="H4" s="227"/>
      <c r="I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5" spans="1:11" ht="24.95" customHeight="1" x14ac:dyDescent="0.15">
      <c r="A5" s="203">
        <v>4</v>
      </c>
      <c r="B5" s="192"/>
      <c r="C5" s="238"/>
      <c r="D5" s="188"/>
      <c r="E5" s="188"/>
      <c r="F5" s="239"/>
      <c r="G5" s="239"/>
      <c r="H5" s="227"/>
      <c r="I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6" spans="1:11" ht="24.95" customHeight="1" x14ac:dyDescent="0.15">
      <c r="A6" s="203">
        <v>5</v>
      </c>
      <c r="B6" s="192"/>
      <c r="C6" s="238"/>
      <c r="D6" s="188"/>
      <c r="E6" s="188"/>
      <c r="F6" s="239"/>
      <c r="G6" s="239"/>
      <c r="H6" s="227"/>
      <c r="I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7" spans="1:11" ht="24.95" customHeight="1" x14ac:dyDescent="0.15">
      <c r="A7" s="203">
        <v>6</v>
      </c>
      <c r="B7" s="192"/>
      <c r="C7" s="238"/>
      <c r="D7" s="188"/>
      <c r="E7" s="188"/>
      <c r="F7" s="239"/>
      <c r="G7" s="239"/>
      <c r="H7" s="227"/>
      <c r="I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8" spans="1:11" ht="24.95" customHeight="1" x14ac:dyDescent="0.15">
      <c r="A8" s="203">
        <v>7</v>
      </c>
      <c r="B8" s="192"/>
      <c r="C8" s="238"/>
      <c r="D8" s="188"/>
      <c r="E8" s="188"/>
      <c r="F8" s="239"/>
      <c r="G8" s="239"/>
      <c r="H8" s="227"/>
      <c r="I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9" spans="1:11" ht="24.95" customHeight="1" x14ac:dyDescent="0.15">
      <c r="A9" s="203">
        <v>8</v>
      </c>
      <c r="B9" s="192"/>
      <c r="C9" s="238"/>
      <c r="D9" s="188"/>
      <c r="E9" s="188"/>
      <c r="F9" s="239"/>
      <c r="G9" s="239"/>
      <c r="H9" s="227"/>
      <c r="I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c r="K9" s="206"/>
    </row>
    <row r="10" spans="1:11" ht="24.95" customHeight="1" x14ac:dyDescent="0.15">
      <c r="A10" s="203">
        <v>9</v>
      </c>
      <c r="B10" s="192"/>
      <c r="C10" s="238"/>
      <c r="D10" s="188"/>
      <c r="E10" s="188"/>
      <c r="F10" s="239"/>
      <c r="G10" s="239"/>
      <c r="H10" s="227"/>
      <c r="I1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1" spans="1:11" ht="24.95" customHeight="1" x14ac:dyDescent="0.15">
      <c r="A11" s="203">
        <v>10</v>
      </c>
      <c r="B11" s="192"/>
      <c r="C11" s="238"/>
      <c r="D11" s="188"/>
      <c r="E11" s="188"/>
      <c r="F11" s="239"/>
      <c r="G11" s="239"/>
      <c r="H11" s="227"/>
      <c r="I1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2" spans="1:11" ht="24.95" customHeight="1" x14ac:dyDescent="0.15">
      <c r="A12" s="203">
        <v>11</v>
      </c>
      <c r="B12" s="192"/>
      <c r="C12" s="238"/>
      <c r="D12" s="188"/>
      <c r="E12" s="188"/>
      <c r="F12" s="239"/>
      <c r="G12" s="239"/>
      <c r="H12" s="227"/>
      <c r="I1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3" spans="1:11" ht="24.95" customHeight="1" x14ac:dyDescent="0.15">
      <c r="A13" s="203">
        <v>12</v>
      </c>
      <c r="B13" s="192"/>
      <c r="C13" s="238"/>
      <c r="D13" s="188"/>
      <c r="E13" s="188"/>
      <c r="F13" s="239"/>
      <c r="G13" s="239"/>
      <c r="H13" s="227"/>
      <c r="I1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4" spans="1:11" ht="24.95" customHeight="1" x14ac:dyDescent="0.15">
      <c r="A14" s="203">
        <v>13</v>
      </c>
      <c r="B14" s="192"/>
      <c r="C14" s="238"/>
      <c r="D14" s="188"/>
      <c r="E14" s="188"/>
      <c r="F14" s="239"/>
      <c r="G14" s="239"/>
      <c r="H14" s="227"/>
      <c r="I1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5" spans="1:11" ht="24.95" customHeight="1" x14ac:dyDescent="0.15">
      <c r="A15" s="203">
        <v>14</v>
      </c>
      <c r="B15" s="192"/>
      <c r="C15" s="238"/>
      <c r="D15" s="188"/>
      <c r="E15" s="188"/>
      <c r="F15" s="239"/>
      <c r="G15" s="239"/>
      <c r="H15" s="227"/>
      <c r="I1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6" spans="1:11" ht="24.95" customHeight="1" x14ac:dyDescent="0.15">
      <c r="A16" s="203">
        <v>15</v>
      </c>
      <c r="B16" s="192"/>
      <c r="C16" s="238"/>
      <c r="D16" s="188"/>
      <c r="E16" s="188"/>
      <c r="F16" s="239"/>
      <c r="G16" s="239"/>
      <c r="H16" s="227"/>
      <c r="I1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7" spans="1:9" ht="24.95" customHeight="1" x14ac:dyDescent="0.15">
      <c r="A17" s="203">
        <v>16</v>
      </c>
      <c r="B17" s="192"/>
      <c r="C17" s="238"/>
      <c r="D17" s="188"/>
      <c r="E17" s="188"/>
      <c r="F17" s="239"/>
      <c r="G17" s="239"/>
      <c r="H17" s="227"/>
      <c r="I1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8" spans="1:9" ht="24.95" customHeight="1" x14ac:dyDescent="0.15">
      <c r="A18" s="203">
        <v>17</v>
      </c>
      <c r="B18" s="192"/>
      <c r="C18" s="238"/>
      <c r="D18" s="188"/>
      <c r="E18" s="188"/>
      <c r="F18" s="239"/>
      <c r="G18" s="239"/>
      <c r="H18" s="227"/>
      <c r="I1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9" spans="1:9" ht="24.95" customHeight="1" x14ac:dyDescent="0.15">
      <c r="A19" s="203">
        <v>18</v>
      </c>
      <c r="B19" s="192"/>
      <c r="C19" s="238"/>
      <c r="D19" s="188"/>
      <c r="E19" s="188"/>
      <c r="F19" s="239"/>
      <c r="G19" s="239"/>
      <c r="H19" s="227"/>
      <c r="I1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0" spans="1:9" ht="24.95" customHeight="1" x14ac:dyDescent="0.15">
      <c r="A20" s="203">
        <v>19</v>
      </c>
      <c r="B20" s="192"/>
      <c r="C20" s="238"/>
      <c r="D20" s="188"/>
      <c r="E20" s="188"/>
      <c r="F20" s="239"/>
      <c r="G20" s="239"/>
      <c r="H20" s="227"/>
      <c r="I2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1" spans="1:9" ht="24.95" customHeight="1" x14ac:dyDescent="0.15">
      <c r="A21" s="203">
        <v>20</v>
      </c>
      <c r="B21" s="192"/>
      <c r="C21" s="238"/>
      <c r="D21" s="188"/>
      <c r="E21" s="188"/>
      <c r="F21" s="239"/>
      <c r="G21" s="239"/>
      <c r="H21" s="227"/>
      <c r="I2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2" spans="1:9" ht="24.95" customHeight="1" x14ac:dyDescent="0.15">
      <c r="A22" s="203">
        <v>21</v>
      </c>
      <c r="B22" s="192"/>
      <c r="C22" s="238"/>
      <c r="D22" s="188"/>
      <c r="E22" s="188"/>
      <c r="F22" s="239"/>
      <c r="G22" s="239"/>
      <c r="H22" s="227"/>
      <c r="I2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3" spans="1:9" ht="24.95" customHeight="1" x14ac:dyDescent="0.15">
      <c r="A23" s="203">
        <v>22</v>
      </c>
      <c r="B23" s="192"/>
      <c r="C23" s="238"/>
      <c r="D23" s="188"/>
      <c r="E23" s="188"/>
      <c r="F23" s="239"/>
      <c r="G23" s="239"/>
      <c r="H23" s="227"/>
      <c r="I2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4" spans="1:9" ht="24.95" customHeight="1" x14ac:dyDescent="0.15">
      <c r="A24" s="203">
        <v>23</v>
      </c>
      <c r="B24" s="192"/>
      <c r="C24" s="238"/>
      <c r="D24" s="188"/>
      <c r="E24" s="188"/>
      <c r="F24" s="239"/>
      <c r="G24" s="239"/>
      <c r="H24" s="227"/>
      <c r="I2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5" spans="1:9" ht="24.95" customHeight="1" x14ac:dyDescent="0.15">
      <c r="A25" s="203">
        <v>24</v>
      </c>
      <c r="B25" s="192"/>
      <c r="C25" s="238"/>
      <c r="D25" s="188"/>
      <c r="E25" s="188"/>
      <c r="F25" s="239"/>
      <c r="G25" s="239"/>
      <c r="H25" s="227"/>
      <c r="I2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6" spans="1:9" ht="24.95" customHeight="1" thickBot="1" x14ac:dyDescent="0.2">
      <c r="A26" s="203">
        <v>25</v>
      </c>
      <c r="B26" s="192"/>
      <c r="C26" s="238"/>
      <c r="D26" s="188"/>
      <c r="E26" s="188"/>
      <c r="F26" s="239"/>
      <c r="G26" s="239"/>
      <c r="H26" s="227"/>
      <c r="I2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7" spans="1:9" ht="24.95" customHeight="1" x14ac:dyDescent="0.15">
      <c r="A27" s="203">
        <v>26</v>
      </c>
      <c r="B27" s="240"/>
      <c r="C27" s="234"/>
      <c r="D27" s="234"/>
      <c r="E27" s="234"/>
      <c r="F27" s="241"/>
      <c r="G27" s="241"/>
      <c r="H27" s="235"/>
      <c r="I2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8" spans="1:9" ht="24.95" customHeight="1" x14ac:dyDescent="0.15">
      <c r="A28" s="203">
        <v>27</v>
      </c>
      <c r="B28" s="192"/>
      <c r="C28" s="238"/>
      <c r="D28" s="188"/>
      <c r="E28" s="188"/>
      <c r="F28" s="239"/>
      <c r="G28" s="239"/>
      <c r="H28" s="227"/>
      <c r="I2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9" spans="1:9" ht="24.95" customHeight="1" x14ac:dyDescent="0.15">
      <c r="A29" s="203">
        <v>28</v>
      </c>
      <c r="B29" s="192"/>
      <c r="C29" s="238"/>
      <c r="D29" s="188"/>
      <c r="E29" s="188"/>
      <c r="F29" s="239"/>
      <c r="G29" s="239"/>
      <c r="H29" s="227"/>
      <c r="I2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0" spans="1:9" ht="24.95" customHeight="1" x14ac:dyDescent="0.15">
      <c r="A30" s="203">
        <v>29</v>
      </c>
      <c r="B30" s="192"/>
      <c r="C30" s="238"/>
      <c r="D30" s="188"/>
      <c r="E30" s="188"/>
      <c r="F30" s="239"/>
      <c r="G30" s="239"/>
      <c r="H30" s="227"/>
      <c r="I3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1" spans="1:9" ht="24.95" customHeight="1" x14ac:dyDescent="0.15">
      <c r="A31" s="203">
        <v>30</v>
      </c>
      <c r="B31" s="192"/>
      <c r="C31" s="238"/>
      <c r="D31" s="188"/>
      <c r="E31" s="188"/>
      <c r="F31" s="239"/>
      <c r="G31" s="239"/>
      <c r="H31" s="227"/>
      <c r="I3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2" spans="1:9" ht="24.95" customHeight="1" x14ac:dyDescent="0.15">
      <c r="A32" s="203">
        <v>31</v>
      </c>
      <c r="B32" s="192"/>
      <c r="C32" s="238"/>
      <c r="D32" s="188"/>
      <c r="E32" s="188"/>
      <c r="F32" s="239"/>
      <c r="G32" s="239"/>
      <c r="H32" s="227"/>
      <c r="I3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3" spans="1:9" ht="24.95" customHeight="1" x14ac:dyDescent="0.15">
      <c r="A33" s="203">
        <v>32</v>
      </c>
      <c r="B33" s="192"/>
      <c r="C33" s="238"/>
      <c r="D33" s="188"/>
      <c r="E33" s="188"/>
      <c r="F33" s="239"/>
      <c r="G33" s="239"/>
      <c r="H33" s="227"/>
      <c r="I3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4" spans="1:9" ht="24.95" customHeight="1" x14ac:dyDescent="0.15">
      <c r="A34" s="203">
        <v>33</v>
      </c>
      <c r="B34" s="192"/>
      <c r="C34" s="238"/>
      <c r="D34" s="188"/>
      <c r="E34" s="188"/>
      <c r="F34" s="239"/>
      <c r="G34" s="239"/>
      <c r="H34" s="227"/>
      <c r="I3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5" spans="1:9" ht="24.95" customHeight="1" x14ac:dyDescent="0.15">
      <c r="A35" s="203">
        <v>34</v>
      </c>
      <c r="B35" s="192"/>
      <c r="C35" s="238"/>
      <c r="D35" s="188"/>
      <c r="E35" s="188"/>
      <c r="F35" s="239"/>
      <c r="G35" s="239"/>
      <c r="H35" s="227"/>
      <c r="I3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6" spans="1:9" ht="24.95" customHeight="1" x14ac:dyDescent="0.15">
      <c r="A36" s="203">
        <v>35</v>
      </c>
      <c r="B36" s="192"/>
      <c r="C36" s="238"/>
      <c r="D36" s="188"/>
      <c r="E36" s="188"/>
      <c r="F36" s="239"/>
      <c r="G36" s="239"/>
      <c r="H36" s="227"/>
      <c r="I3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7" spans="1:9" ht="24.95" customHeight="1" x14ac:dyDescent="0.15">
      <c r="A37" s="203">
        <v>36</v>
      </c>
      <c r="B37" s="192"/>
      <c r="C37" s="238"/>
      <c r="D37" s="188"/>
      <c r="E37" s="188"/>
      <c r="F37" s="239"/>
      <c r="G37" s="239"/>
      <c r="H37" s="227"/>
      <c r="I3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8" spans="1:9" ht="24.95" customHeight="1" x14ac:dyDescent="0.15">
      <c r="A38" s="203">
        <v>37</v>
      </c>
      <c r="B38" s="192"/>
      <c r="C38" s="238"/>
      <c r="D38" s="188"/>
      <c r="E38" s="188"/>
      <c r="F38" s="239"/>
      <c r="G38" s="239"/>
      <c r="H38" s="227"/>
      <c r="I3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9" spans="1:9" ht="24.95" customHeight="1" x14ac:dyDescent="0.15">
      <c r="A39" s="203">
        <v>38</v>
      </c>
      <c r="B39" s="192"/>
      <c r="C39" s="238"/>
      <c r="D39" s="188"/>
      <c r="E39" s="188"/>
      <c r="F39" s="239"/>
      <c r="G39" s="239"/>
      <c r="H39" s="227"/>
      <c r="I3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0" spans="1:9" ht="24.95" customHeight="1" x14ac:dyDescent="0.15">
      <c r="A40" s="203">
        <v>39</v>
      </c>
      <c r="B40" s="192"/>
      <c r="C40" s="238"/>
      <c r="D40" s="188"/>
      <c r="E40" s="188"/>
      <c r="F40" s="239"/>
      <c r="G40" s="239"/>
      <c r="H40" s="227"/>
      <c r="I4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1" spans="1:9" ht="24.95" customHeight="1" x14ac:dyDescent="0.15">
      <c r="A41" s="203">
        <v>40</v>
      </c>
      <c r="B41" s="192"/>
      <c r="C41" s="238"/>
      <c r="D41" s="188"/>
      <c r="E41" s="188"/>
      <c r="F41" s="239"/>
      <c r="G41" s="239"/>
      <c r="H41" s="227"/>
      <c r="I4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2" spans="1:9" ht="24.95" customHeight="1" x14ac:dyDescent="0.15">
      <c r="A42" s="203">
        <v>41</v>
      </c>
      <c r="B42" s="192"/>
      <c r="C42" s="238"/>
      <c r="D42" s="188"/>
      <c r="E42" s="188"/>
      <c r="F42" s="239"/>
      <c r="G42" s="239"/>
      <c r="H42" s="227"/>
      <c r="I4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3" spans="1:9" ht="24.95" customHeight="1" x14ac:dyDescent="0.15">
      <c r="A43" s="203">
        <v>42</v>
      </c>
      <c r="B43" s="192"/>
      <c r="C43" s="238"/>
      <c r="D43" s="188"/>
      <c r="E43" s="188"/>
      <c r="F43" s="239"/>
      <c r="G43" s="239"/>
      <c r="H43" s="227"/>
      <c r="I4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4" spans="1:9" ht="24.95" customHeight="1" x14ac:dyDescent="0.15">
      <c r="A44" s="203">
        <v>43</v>
      </c>
      <c r="B44" s="192"/>
      <c r="C44" s="238"/>
      <c r="D44" s="188"/>
      <c r="E44" s="188"/>
      <c r="F44" s="239"/>
      <c r="G44" s="239"/>
      <c r="H44" s="227"/>
      <c r="I4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5" spans="1:9" ht="24.95" customHeight="1" x14ac:dyDescent="0.15">
      <c r="A45" s="203">
        <v>44</v>
      </c>
      <c r="B45" s="192"/>
      <c r="C45" s="238"/>
      <c r="D45" s="188"/>
      <c r="E45" s="188"/>
      <c r="F45" s="239"/>
      <c r="G45" s="239"/>
      <c r="H45" s="227"/>
      <c r="I4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6" spans="1:9" ht="24.95" customHeight="1" x14ac:dyDescent="0.15">
      <c r="A46" s="203">
        <v>45</v>
      </c>
      <c r="B46" s="192"/>
      <c r="C46" s="238"/>
      <c r="D46" s="188"/>
      <c r="E46" s="188"/>
      <c r="F46" s="239"/>
      <c r="G46" s="239"/>
      <c r="H46" s="227"/>
      <c r="I4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7" spans="1:9" ht="24.95" customHeight="1" x14ac:dyDescent="0.15">
      <c r="A47" s="203">
        <v>46</v>
      </c>
      <c r="B47" s="192"/>
      <c r="C47" s="238"/>
      <c r="D47" s="188"/>
      <c r="E47" s="188"/>
      <c r="F47" s="239"/>
      <c r="G47" s="239"/>
      <c r="H47" s="227"/>
      <c r="I4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8" spans="1:9" ht="24.95" customHeight="1" x14ac:dyDescent="0.15">
      <c r="A48" s="203">
        <v>47</v>
      </c>
      <c r="B48" s="192"/>
      <c r="C48" s="238"/>
      <c r="D48" s="188"/>
      <c r="E48" s="188"/>
      <c r="F48" s="239"/>
      <c r="G48" s="239"/>
      <c r="H48" s="227"/>
      <c r="I4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9" spans="1:9" ht="24.95" customHeight="1" x14ac:dyDescent="0.15">
      <c r="A49" s="203">
        <v>48</v>
      </c>
      <c r="B49" s="192"/>
      <c r="C49" s="238"/>
      <c r="D49" s="188"/>
      <c r="E49" s="188"/>
      <c r="F49" s="239"/>
      <c r="G49" s="239"/>
      <c r="H49" s="227"/>
      <c r="I4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50" spans="1:9" ht="24.95" customHeight="1" x14ac:dyDescent="0.15">
      <c r="A50" s="203">
        <v>49</v>
      </c>
      <c r="B50" s="192"/>
      <c r="C50" s="238"/>
      <c r="D50" s="188"/>
      <c r="E50" s="188"/>
      <c r="F50" s="239"/>
      <c r="G50" s="239"/>
      <c r="H50" s="227"/>
      <c r="I5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51" spans="1:9" ht="24.95" customHeight="1" thickBot="1" x14ac:dyDescent="0.2">
      <c r="A51" s="203">
        <v>50</v>
      </c>
      <c r="B51" s="192"/>
      <c r="C51" s="238"/>
      <c r="D51" s="188"/>
      <c r="E51" s="188"/>
      <c r="F51" s="239"/>
      <c r="G51" s="239"/>
      <c r="H51" s="227"/>
      <c r="I5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52" spans="1:9" ht="24.95" customHeight="1" x14ac:dyDescent="0.15">
      <c r="A52" s="203">
        <v>51</v>
      </c>
      <c r="B52" s="242"/>
      <c r="C52" s="232"/>
      <c r="D52" s="232"/>
      <c r="E52" s="232"/>
      <c r="F52" s="243"/>
      <c r="G52" s="243"/>
      <c r="H52" s="233"/>
      <c r="I5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53" spans="1:9" ht="24.95" customHeight="1" x14ac:dyDescent="0.15">
      <c r="A53" s="203">
        <v>52</v>
      </c>
      <c r="B53" s="192"/>
      <c r="C53" s="238"/>
      <c r="D53" s="188"/>
      <c r="E53" s="188"/>
      <c r="F53" s="239"/>
      <c r="G53" s="239"/>
      <c r="H53" s="227"/>
      <c r="I5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54" spans="1:9" ht="24.95" customHeight="1" x14ac:dyDescent="0.15">
      <c r="A54" s="203">
        <v>53</v>
      </c>
      <c r="B54" s="192"/>
      <c r="C54" s="238"/>
      <c r="D54" s="188"/>
      <c r="E54" s="188"/>
      <c r="F54" s="239"/>
      <c r="G54" s="239"/>
      <c r="H54" s="227"/>
      <c r="I5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55" spans="1:9" ht="24.95" customHeight="1" x14ac:dyDescent="0.15">
      <c r="A55" s="203">
        <v>54</v>
      </c>
      <c r="B55" s="192"/>
      <c r="C55" s="238"/>
      <c r="D55" s="188"/>
      <c r="E55" s="188"/>
      <c r="F55" s="239"/>
      <c r="G55" s="239"/>
      <c r="H55" s="227"/>
      <c r="I5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56" spans="1:9" ht="24.95" customHeight="1" x14ac:dyDescent="0.15">
      <c r="A56" s="203">
        <v>55</v>
      </c>
      <c r="B56" s="192"/>
      <c r="C56" s="238"/>
      <c r="D56" s="188"/>
      <c r="E56" s="188"/>
      <c r="F56" s="239"/>
      <c r="G56" s="239"/>
      <c r="H56" s="227"/>
      <c r="I5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57" spans="1:9" ht="24.95" customHeight="1" x14ac:dyDescent="0.15">
      <c r="A57" s="203">
        <v>56</v>
      </c>
      <c r="B57" s="192"/>
      <c r="C57" s="238"/>
      <c r="D57" s="188"/>
      <c r="E57" s="188"/>
      <c r="F57" s="239"/>
      <c r="G57" s="239"/>
      <c r="H57" s="227"/>
      <c r="I5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58" spans="1:9" ht="24.95" customHeight="1" x14ac:dyDescent="0.15">
      <c r="A58" s="203">
        <v>57</v>
      </c>
      <c r="B58" s="192"/>
      <c r="C58" s="238"/>
      <c r="D58" s="188"/>
      <c r="E58" s="188"/>
      <c r="F58" s="239"/>
      <c r="G58" s="239"/>
      <c r="H58" s="227"/>
      <c r="I5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59" spans="1:9" ht="24.95" customHeight="1" x14ac:dyDescent="0.15">
      <c r="A59" s="203">
        <v>58</v>
      </c>
      <c r="B59" s="192"/>
      <c r="C59" s="238"/>
      <c r="D59" s="188"/>
      <c r="E59" s="188"/>
      <c r="F59" s="239"/>
      <c r="G59" s="239"/>
      <c r="H59" s="227"/>
      <c r="I5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60" spans="1:9" ht="24.95" customHeight="1" x14ac:dyDescent="0.15">
      <c r="A60" s="203">
        <v>59</v>
      </c>
      <c r="B60" s="192"/>
      <c r="C60" s="238"/>
      <c r="D60" s="188"/>
      <c r="E60" s="188"/>
      <c r="F60" s="239"/>
      <c r="G60" s="239"/>
      <c r="H60" s="227"/>
      <c r="I6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61" spans="1:9" ht="24.95" customHeight="1" x14ac:dyDescent="0.15">
      <c r="A61" s="203">
        <v>60</v>
      </c>
      <c r="B61" s="192"/>
      <c r="C61" s="238"/>
      <c r="D61" s="188"/>
      <c r="E61" s="188"/>
      <c r="F61" s="239"/>
      <c r="G61" s="239"/>
      <c r="H61" s="227"/>
      <c r="I6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62" spans="1:9" ht="24.95" customHeight="1" x14ac:dyDescent="0.15">
      <c r="A62" s="203">
        <v>61</v>
      </c>
      <c r="B62" s="192"/>
      <c r="C62" s="238"/>
      <c r="D62" s="188"/>
      <c r="E62" s="188"/>
      <c r="F62" s="239"/>
      <c r="G62" s="239"/>
      <c r="H62" s="227"/>
      <c r="I6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63" spans="1:9" ht="24.95" customHeight="1" x14ac:dyDescent="0.15">
      <c r="A63" s="203">
        <v>62</v>
      </c>
      <c r="B63" s="192"/>
      <c r="C63" s="238"/>
      <c r="D63" s="188"/>
      <c r="E63" s="188"/>
      <c r="F63" s="239"/>
      <c r="G63" s="239"/>
      <c r="H63" s="227"/>
      <c r="I6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64" spans="1:9" ht="24.95" customHeight="1" x14ac:dyDescent="0.15">
      <c r="A64" s="203">
        <v>63</v>
      </c>
      <c r="B64" s="192"/>
      <c r="C64" s="238"/>
      <c r="D64" s="188"/>
      <c r="E64" s="188"/>
      <c r="F64" s="239"/>
      <c r="G64" s="239"/>
      <c r="H64" s="227"/>
      <c r="I6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65" spans="1:9" ht="24.95" customHeight="1" x14ac:dyDescent="0.15">
      <c r="A65" s="203">
        <v>64</v>
      </c>
      <c r="B65" s="192"/>
      <c r="C65" s="238"/>
      <c r="D65" s="188"/>
      <c r="E65" s="188"/>
      <c r="F65" s="239"/>
      <c r="G65" s="239"/>
      <c r="H65" s="227"/>
      <c r="I6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66" spans="1:9" ht="24.95" customHeight="1" x14ac:dyDescent="0.15">
      <c r="A66" s="203">
        <v>65</v>
      </c>
      <c r="B66" s="192"/>
      <c r="C66" s="238"/>
      <c r="D66" s="188"/>
      <c r="E66" s="188"/>
      <c r="F66" s="239"/>
      <c r="G66" s="239"/>
      <c r="H66" s="227"/>
      <c r="I6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67" spans="1:9" ht="24.95" customHeight="1" x14ac:dyDescent="0.15">
      <c r="A67" s="203">
        <v>66</v>
      </c>
      <c r="B67" s="192"/>
      <c r="C67" s="238"/>
      <c r="D67" s="188"/>
      <c r="E67" s="188"/>
      <c r="F67" s="239"/>
      <c r="G67" s="239"/>
      <c r="H67" s="227"/>
      <c r="I6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68" spans="1:9" ht="24.95" customHeight="1" x14ac:dyDescent="0.15">
      <c r="A68" s="203">
        <v>67</v>
      </c>
      <c r="B68" s="192"/>
      <c r="C68" s="238"/>
      <c r="D68" s="188"/>
      <c r="E68" s="188"/>
      <c r="F68" s="239"/>
      <c r="G68" s="239"/>
      <c r="H68" s="227"/>
      <c r="I6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69" spans="1:9" ht="24.95" customHeight="1" x14ac:dyDescent="0.15">
      <c r="A69" s="203">
        <v>68</v>
      </c>
      <c r="B69" s="192"/>
      <c r="C69" s="238"/>
      <c r="D69" s="188"/>
      <c r="E69" s="188"/>
      <c r="F69" s="239"/>
      <c r="G69" s="239"/>
      <c r="H69" s="227"/>
      <c r="I6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70" spans="1:9" ht="24.95" customHeight="1" x14ac:dyDescent="0.15">
      <c r="A70" s="203">
        <v>69</v>
      </c>
      <c r="B70" s="192"/>
      <c r="C70" s="238"/>
      <c r="D70" s="188"/>
      <c r="E70" s="188"/>
      <c r="F70" s="239"/>
      <c r="G70" s="239"/>
      <c r="H70" s="227"/>
      <c r="I7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71" spans="1:9" ht="24.95" customHeight="1" x14ac:dyDescent="0.15">
      <c r="A71" s="203">
        <v>70</v>
      </c>
      <c r="B71" s="192"/>
      <c r="C71" s="238"/>
      <c r="D71" s="188"/>
      <c r="E71" s="188"/>
      <c r="F71" s="239"/>
      <c r="G71" s="239"/>
      <c r="H71" s="227"/>
      <c r="I7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72" spans="1:9" ht="24.95" customHeight="1" x14ac:dyDescent="0.15">
      <c r="A72" s="203">
        <v>71</v>
      </c>
      <c r="B72" s="192"/>
      <c r="C72" s="238"/>
      <c r="D72" s="188"/>
      <c r="E72" s="188"/>
      <c r="F72" s="239"/>
      <c r="G72" s="239"/>
      <c r="H72" s="227"/>
      <c r="I7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73" spans="1:9" ht="24.95" customHeight="1" x14ac:dyDescent="0.15">
      <c r="A73" s="203">
        <v>72</v>
      </c>
      <c r="B73" s="192"/>
      <c r="C73" s="238"/>
      <c r="D73" s="188"/>
      <c r="E73" s="188"/>
      <c r="F73" s="239"/>
      <c r="G73" s="239"/>
      <c r="H73" s="227"/>
      <c r="I7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74" spans="1:9" ht="24.95" customHeight="1" x14ac:dyDescent="0.15">
      <c r="A74" s="203">
        <v>73</v>
      </c>
      <c r="B74" s="192"/>
      <c r="C74" s="238"/>
      <c r="D74" s="188"/>
      <c r="E74" s="188"/>
      <c r="F74" s="239"/>
      <c r="G74" s="239"/>
      <c r="H74" s="227"/>
      <c r="I7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75" spans="1:9" ht="24.95" customHeight="1" x14ac:dyDescent="0.15">
      <c r="A75" s="203">
        <v>74</v>
      </c>
      <c r="B75" s="192"/>
      <c r="C75" s="238"/>
      <c r="D75" s="188"/>
      <c r="E75" s="188"/>
      <c r="F75" s="239"/>
      <c r="G75" s="239"/>
      <c r="H75" s="227"/>
      <c r="I7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76" spans="1:9" ht="24.95" customHeight="1" thickBot="1" x14ac:dyDescent="0.2">
      <c r="A76" s="203">
        <v>75</v>
      </c>
      <c r="B76" s="192"/>
      <c r="C76" s="238"/>
      <c r="D76" s="188"/>
      <c r="E76" s="188"/>
      <c r="F76" s="239"/>
      <c r="G76" s="239"/>
      <c r="H76" s="227"/>
      <c r="I7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77" spans="1:9" ht="24.95" customHeight="1" x14ac:dyDescent="0.15">
      <c r="A77" s="203">
        <v>76</v>
      </c>
      <c r="B77" s="242"/>
      <c r="C77" s="232"/>
      <c r="D77" s="232"/>
      <c r="E77" s="232"/>
      <c r="F77" s="243"/>
      <c r="G77" s="243"/>
      <c r="H77" s="233"/>
      <c r="I7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78" spans="1:9" ht="24.95" customHeight="1" x14ac:dyDescent="0.15">
      <c r="A78" s="203">
        <v>77</v>
      </c>
      <c r="B78" s="192"/>
      <c r="C78" s="238"/>
      <c r="D78" s="188"/>
      <c r="E78" s="188"/>
      <c r="F78" s="239"/>
      <c r="G78" s="239"/>
      <c r="H78" s="227"/>
      <c r="I7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79" spans="1:9" ht="24.95" customHeight="1" x14ac:dyDescent="0.15">
      <c r="A79" s="203">
        <v>78</v>
      </c>
      <c r="B79" s="192"/>
      <c r="C79" s="238"/>
      <c r="D79" s="188"/>
      <c r="E79" s="188"/>
      <c r="F79" s="239"/>
      <c r="G79" s="239"/>
      <c r="H79" s="227"/>
      <c r="I7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80" spans="1:9" ht="24.95" customHeight="1" x14ac:dyDescent="0.15">
      <c r="A80" s="203">
        <v>79</v>
      </c>
      <c r="B80" s="192"/>
      <c r="C80" s="188"/>
      <c r="D80" s="188"/>
      <c r="E80" s="188"/>
      <c r="F80" s="188"/>
      <c r="G80" s="188"/>
      <c r="H80" s="227"/>
      <c r="I8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81" spans="1:9" ht="24.95" customHeight="1" x14ac:dyDescent="0.15">
      <c r="A81" s="203">
        <v>80</v>
      </c>
      <c r="B81" s="192"/>
      <c r="C81" s="188"/>
      <c r="D81" s="188"/>
      <c r="E81" s="188"/>
      <c r="F81" s="188"/>
      <c r="G81" s="188"/>
      <c r="H81" s="227"/>
      <c r="I8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82" spans="1:9" ht="24.95" customHeight="1" x14ac:dyDescent="0.15">
      <c r="A82" s="203">
        <v>81</v>
      </c>
      <c r="B82" s="192"/>
      <c r="C82" s="188"/>
      <c r="D82" s="188"/>
      <c r="E82" s="188"/>
      <c r="F82" s="188"/>
      <c r="G82" s="188"/>
      <c r="H82" s="227"/>
      <c r="I8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83" spans="1:9" ht="24.95" customHeight="1" x14ac:dyDescent="0.15">
      <c r="A83" s="203">
        <v>82</v>
      </c>
      <c r="B83" s="192"/>
      <c r="C83" s="188"/>
      <c r="D83" s="188"/>
      <c r="E83" s="188"/>
      <c r="F83" s="188"/>
      <c r="G83" s="188"/>
      <c r="H83" s="227"/>
      <c r="I8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84" spans="1:9" ht="24.95" customHeight="1" x14ac:dyDescent="0.15">
      <c r="A84" s="203">
        <v>83</v>
      </c>
      <c r="B84" s="192"/>
      <c r="C84" s="188"/>
      <c r="D84" s="188"/>
      <c r="E84" s="188"/>
      <c r="F84" s="188"/>
      <c r="G84" s="188"/>
      <c r="H84" s="227"/>
      <c r="I8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85" spans="1:9" ht="24.95" customHeight="1" x14ac:dyDescent="0.15">
      <c r="A85" s="203">
        <v>84</v>
      </c>
      <c r="B85" s="192"/>
      <c r="C85" s="188"/>
      <c r="D85" s="188"/>
      <c r="E85" s="188"/>
      <c r="F85" s="188"/>
      <c r="G85" s="188"/>
      <c r="H85" s="227"/>
      <c r="I8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86" spans="1:9" ht="24.95" customHeight="1" x14ac:dyDescent="0.15">
      <c r="A86" s="203">
        <v>85</v>
      </c>
      <c r="B86" s="192"/>
      <c r="C86" s="188"/>
      <c r="D86" s="188"/>
      <c r="E86" s="188"/>
      <c r="F86" s="188"/>
      <c r="G86" s="188"/>
      <c r="H86" s="227"/>
      <c r="I8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87" spans="1:9" ht="24.95" customHeight="1" x14ac:dyDescent="0.15">
      <c r="A87" s="203">
        <v>86</v>
      </c>
      <c r="B87" s="192"/>
      <c r="C87" s="188"/>
      <c r="D87" s="188"/>
      <c r="E87" s="188"/>
      <c r="F87" s="188"/>
      <c r="G87" s="188"/>
      <c r="H87" s="227"/>
      <c r="I8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88" spans="1:9" ht="24.95" customHeight="1" x14ac:dyDescent="0.15">
      <c r="A88" s="203">
        <v>87</v>
      </c>
      <c r="B88" s="192"/>
      <c r="C88" s="188"/>
      <c r="D88" s="188"/>
      <c r="E88" s="188"/>
      <c r="F88" s="188"/>
      <c r="G88" s="188"/>
      <c r="H88" s="227"/>
      <c r="I8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89" spans="1:9" ht="24.95" customHeight="1" x14ac:dyDescent="0.15">
      <c r="A89" s="203">
        <v>88</v>
      </c>
      <c r="B89" s="192"/>
      <c r="C89" s="188"/>
      <c r="D89" s="188"/>
      <c r="E89" s="188"/>
      <c r="F89" s="188"/>
      <c r="G89" s="188"/>
      <c r="H89" s="227"/>
      <c r="I8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90" spans="1:9" ht="24.95" customHeight="1" x14ac:dyDescent="0.15">
      <c r="A90" s="203">
        <v>89</v>
      </c>
      <c r="B90" s="192"/>
      <c r="C90" s="188"/>
      <c r="D90" s="188"/>
      <c r="E90" s="188"/>
      <c r="F90" s="188"/>
      <c r="G90" s="188"/>
      <c r="H90" s="227"/>
      <c r="I9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91" spans="1:9" ht="24.95" customHeight="1" x14ac:dyDescent="0.15">
      <c r="A91" s="203">
        <v>90</v>
      </c>
      <c r="B91" s="192"/>
      <c r="C91" s="188"/>
      <c r="D91" s="188"/>
      <c r="E91" s="188"/>
      <c r="F91" s="188"/>
      <c r="G91" s="188"/>
      <c r="H91" s="227"/>
      <c r="I9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92" spans="1:9" ht="24.95" customHeight="1" x14ac:dyDescent="0.15">
      <c r="A92" s="203">
        <v>91</v>
      </c>
      <c r="B92" s="192"/>
      <c r="C92" s="188"/>
      <c r="D92" s="188"/>
      <c r="E92" s="188"/>
      <c r="F92" s="188"/>
      <c r="G92" s="188"/>
      <c r="H92" s="227"/>
      <c r="I9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93" spans="1:9" ht="24.95" customHeight="1" x14ac:dyDescent="0.15">
      <c r="A93" s="203">
        <v>92</v>
      </c>
      <c r="B93" s="192"/>
      <c r="C93" s="188"/>
      <c r="D93" s="188"/>
      <c r="E93" s="188"/>
      <c r="F93" s="188"/>
      <c r="G93" s="188"/>
      <c r="H93" s="227"/>
      <c r="I9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94" spans="1:9" ht="24.95" customHeight="1" x14ac:dyDescent="0.15">
      <c r="A94" s="203">
        <v>93</v>
      </c>
      <c r="B94" s="192"/>
      <c r="C94" s="188"/>
      <c r="D94" s="188"/>
      <c r="E94" s="188"/>
      <c r="F94" s="188"/>
      <c r="G94" s="188"/>
      <c r="H94" s="227"/>
      <c r="I9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95" spans="1:9" ht="24.95" customHeight="1" x14ac:dyDescent="0.15">
      <c r="A95" s="203">
        <v>94</v>
      </c>
      <c r="B95" s="192"/>
      <c r="C95" s="188"/>
      <c r="D95" s="188"/>
      <c r="E95" s="188"/>
      <c r="F95" s="188"/>
      <c r="G95" s="188"/>
      <c r="H95" s="227"/>
      <c r="I9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96" spans="1:9" ht="24.95" customHeight="1" x14ac:dyDescent="0.15">
      <c r="A96" s="203">
        <v>95</v>
      </c>
      <c r="B96" s="192"/>
      <c r="C96" s="188"/>
      <c r="D96" s="188"/>
      <c r="E96" s="188"/>
      <c r="F96" s="188"/>
      <c r="G96" s="188"/>
      <c r="H96" s="227"/>
      <c r="I9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97" spans="1:9" ht="24.95" customHeight="1" x14ac:dyDescent="0.15">
      <c r="A97" s="203">
        <v>96</v>
      </c>
      <c r="B97" s="192"/>
      <c r="C97" s="188"/>
      <c r="D97" s="188"/>
      <c r="E97" s="188"/>
      <c r="F97" s="188"/>
      <c r="G97" s="188"/>
      <c r="H97" s="227"/>
      <c r="I9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98" spans="1:9" ht="24.95" customHeight="1" x14ac:dyDescent="0.15">
      <c r="A98" s="203">
        <v>97</v>
      </c>
      <c r="B98" s="192"/>
      <c r="C98" s="188"/>
      <c r="D98" s="188"/>
      <c r="E98" s="188"/>
      <c r="F98" s="188"/>
      <c r="G98" s="188"/>
      <c r="H98" s="227"/>
      <c r="I9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99" spans="1:9" ht="24.95" customHeight="1" x14ac:dyDescent="0.15">
      <c r="A99" s="203">
        <v>98</v>
      </c>
      <c r="B99" s="192"/>
      <c r="C99" s="188"/>
      <c r="D99" s="188"/>
      <c r="E99" s="188"/>
      <c r="F99" s="188"/>
      <c r="G99" s="188"/>
      <c r="H99" s="227"/>
      <c r="I9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00" spans="1:9" ht="24.95" customHeight="1" x14ac:dyDescent="0.15">
      <c r="A100" s="203">
        <v>99</v>
      </c>
      <c r="B100" s="192"/>
      <c r="C100" s="188"/>
      <c r="D100" s="188"/>
      <c r="E100" s="188"/>
      <c r="F100" s="188"/>
      <c r="G100" s="188"/>
      <c r="H100" s="227"/>
      <c r="I10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01" spans="1:9" ht="24.95" customHeight="1" thickBot="1" x14ac:dyDescent="0.2">
      <c r="A101" s="203">
        <v>100</v>
      </c>
      <c r="B101" s="193"/>
      <c r="C101" s="187"/>
      <c r="D101" s="187"/>
      <c r="E101" s="187"/>
      <c r="F101" s="187"/>
      <c r="G101" s="187"/>
      <c r="H101" s="228"/>
      <c r="I10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02" spans="1:9" ht="24.95" customHeight="1" x14ac:dyDescent="0.15">
      <c r="A102" s="203">
        <v>101</v>
      </c>
      <c r="B102" s="192"/>
      <c r="C102" s="188"/>
      <c r="D102" s="188"/>
      <c r="E102" s="188"/>
      <c r="F102" s="188"/>
      <c r="G102" s="188"/>
      <c r="H102" s="227"/>
      <c r="I10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03" spans="1:9" ht="24.95" customHeight="1" x14ac:dyDescent="0.15">
      <c r="A103" s="203">
        <v>102</v>
      </c>
      <c r="B103" s="192"/>
      <c r="C103" s="188"/>
      <c r="D103" s="188"/>
      <c r="E103" s="188"/>
      <c r="F103" s="188"/>
      <c r="G103" s="188"/>
      <c r="H103" s="227"/>
      <c r="I10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04" spans="1:9" ht="24.95" customHeight="1" x14ac:dyDescent="0.15">
      <c r="A104" s="203">
        <v>103</v>
      </c>
      <c r="B104" s="192"/>
      <c r="C104" s="188"/>
      <c r="D104" s="188"/>
      <c r="E104" s="188"/>
      <c r="F104" s="188"/>
      <c r="G104" s="188"/>
      <c r="H104" s="227"/>
      <c r="I10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05" spans="1:9" ht="24.95" customHeight="1" x14ac:dyDescent="0.15">
      <c r="A105" s="203">
        <v>104</v>
      </c>
      <c r="B105" s="192"/>
      <c r="C105" s="188"/>
      <c r="D105" s="188"/>
      <c r="E105" s="188"/>
      <c r="F105" s="188"/>
      <c r="G105" s="188"/>
      <c r="H105" s="227"/>
      <c r="I10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06" spans="1:9" ht="24.95" customHeight="1" x14ac:dyDescent="0.15">
      <c r="A106" s="203">
        <v>105</v>
      </c>
      <c r="B106" s="192"/>
      <c r="C106" s="188"/>
      <c r="D106" s="188"/>
      <c r="E106" s="188"/>
      <c r="F106" s="188"/>
      <c r="G106" s="188"/>
      <c r="H106" s="227"/>
      <c r="I10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07" spans="1:9" ht="24.95" customHeight="1" x14ac:dyDescent="0.15">
      <c r="A107" s="203">
        <v>106</v>
      </c>
      <c r="B107" s="192"/>
      <c r="C107" s="188"/>
      <c r="D107" s="188"/>
      <c r="E107" s="188"/>
      <c r="F107" s="188"/>
      <c r="G107" s="188"/>
      <c r="H107" s="227"/>
      <c r="I10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08" spans="1:9" ht="24.95" customHeight="1" x14ac:dyDescent="0.15">
      <c r="A108" s="203">
        <v>107</v>
      </c>
      <c r="B108" s="192"/>
      <c r="C108" s="188"/>
      <c r="D108" s="188"/>
      <c r="E108" s="188"/>
      <c r="F108" s="188"/>
      <c r="G108" s="188"/>
      <c r="H108" s="227"/>
      <c r="I10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09" spans="1:9" ht="24.95" customHeight="1" x14ac:dyDescent="0.15">
      <c r="A109" s="203">
        <v>108</v>
      </c>
      <c r="B109" s="192"/>
      <c r="C109" s="188"/>
      <c r="D109" s="188"/>
      <c r="E109" s="188"/>
      <c r="F109" s="188"/>
      <c r="G109" s="188"/>
      <c r="H109" s="227"/>
      <c r="I10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10" spans="1:9" ht="24.95" customHeight="1" x14ac:dyDescent="0.15">
      <c r="A110" s="203">
        <v>109</v>
      </c>
      <c r="B110" s="192"/>
      <c r="C110" s="188"/>
      <c r="D110" s="188"/>
      <c r="E110" s="188"/>
      <c r="F110" s="188"/>
      <c r="G110" s="188"/>
      <c r="H110" s="227"/>
      <c r="I11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11" spans="1:9" ht="24.95" customHeight="1" x14ac:dyDescent="0.15">
      <c r="A111" s="203">
        <v>110</v>
      </c>
      <c r="B111" s="192"/>
      <c r="C111" s="188"/>
      <c r="D111" s="188"/>
      <c r="E111" s="188"/>
      <c r="F111" s="188"/>
      <c r="G111" s="188"/>
      <c r="H111" s="227"/>
      <c r="I11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12" spans="1:9" ht="24.95" customHeight="1" x14ac:dyDescent="0.15">
      <c r="A112" s="203">
        <v>111</v>
      </c>
      <c r="B112" s="192"/>
      <c r="C112" s="188"/>
      <c r="D112" s="188"/>
      <c r="E112" s="188"/>
      <c r="F112" s="188"/>
      <c r="G112" s="188"/>
      <c r="H112" s="227"/>
      <c r="I11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13" spans="1:9" ht="24.95" customHeight="1" x14ac:dyDescent="0.15">
      <c r="A113" s="203">
        <v>112</v>
      </c>
      <c r="B113" s="192"/>
      <c r="C113" s="188"/>
      <c r="D113" s="188"/>
      <c r="E113" s="188"/>
      <c r="F113" s="188"/>
      <c r="G113" s="188"/>
      <c r="H113" s="227"/>
      <c r="I11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14" spans="1:9" ht="24.95" customHeight="1" x14ac:dyDescent="0.15">
      <c r="A114" s="203">
        <v>113</v>
      </c>
      <c r="B114" s="192"/>
      <c r="C114" s="188"/>
      <c r="D114" s="188"/>
      <c r="E114" s="188"/>
      <c r="F114" s="188"/>
      <c r="G114" s="188"/>
      <c r="H114" s="227"/>
      <c r="I11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15" spans="1:9" ht="24.95" customHeight="1" x14ac:dyDescent="0.15">
      <c r="A115" s="203">
        <v>114</v>
      </c>
      <c r="B115" s="192"/>
      <c r="C115" s="188"/>
      <c r="D115" s="188"/>
      <c r="E115" s="188"/>
      <c r="F115" s="188"/>
      <c r="G115" s="188"/>
      <c r="H115" s="227"/>
      <c r="I11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16" spans="1:9" ht="24.95" customHeight="1" x14ac:dyDescent="0.15">
      <c r="A116" s="203">
        <v>115</v>
      </c>
      <c r="B116" s="192"/>
      <c r="C116" s="188"/>
      <c r="D116" s="188"/>
      <c r="E116" s="188"/>
      <c r="F116" s="188"/>
      <c r="G116" s="188"/>
      <c r="H116" s="227"/>
      <c r="I11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17" spans="1:9" ht="24.95" customHeight="1" x14ac:dyDescent="0.15">
      <c r="A117" s="203">
        <v>116</v>
      </c>
      <c r="B117" s="192"/>
      <c r="C117" s="188"/>
      <c r="D117" s="188"/>
      <c r="E117" s="188"/>
      <c r="F117" s="188"/>
      <c r="G117" s="188"/>
      <c r="H117" s="227"/>
      <c r="I11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18" spans="1:9" ht="24.95" customHeight="1" x14ac:dyDescent="0.15">
      <c r="A118" s="203">
        <v>117</v>
      </c>
      <c r="B118" s="192"/>
      <c r="C118" s="188"/>
      <c r="D118" s="188"/>
      <c r="E118" s="188"/>
      <c r="F118" s="188"/>
      <c r="G118" s="188"/>
      <c r="H118" s="227"/>
      <c r="I11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19" spans="1:9" ht="24.95" customHeight="1" x14ac:dyDescent="0.15">
      <c r="A119" s="203">
        <v>118</v>
      </c>
      <c r="B119" s="192"/>
      <c r="C119" s="188"/>
      <c r="D119" s="188"/>
      <c r="E119" s="188"/>
      <c r="F119" s="188"/>
      <c r="G119" s="188"/>
      <c r="H119" s="227"/>
      <c r="I11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20" spans="1:9" ht="24.95" customHeight="1" x14ac:dyDescent="0.15">
      <c r="A120" s="203">
        <v>119</v>
      </c>
      <c r="B120" s="192"/>
      <c r="C120" s="188"/>
      <c r="D120" s="188"/>
      <c r="E120" s="188"/>
      <c r="F120" s="188"/>
      <c r="G120" s="188"/>
      <c r="H120" s="227"/>
      <c r="I12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21" spans="1:9" ht="24.95" customHeight="1" x14ac:dyDescent="0.15">
      <c r="A121" s="203">
        <v>120</v>
      </c>
      <c r="B121" s="192"/>
      <c r="C121" s="188"/>
      <c r="D121" s="188"/>
      <c r="E121" s="188"/>
      <c r="F121" s="188"/>
      <c r="G121" s="188"/>
      <c r="H121" s="227"/>
      <c r="I12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22" spans="1:9" ht="24.95" customHeight="1" x14ac:dyDescent="0.15">
      <c r="A122" s="203">
        <v>121</v>
      </c>
      <c r="B122" s="192"/>
      <c r="C122" s="188"/>
      <c r="D122" s="188"/>
      <c r="E122" s="188"/>
      <c r="F122" s="188"/>
      <c r="G122" s="188"/>
      <c r="H122" s="227"/>
      <c r="I12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23" spans="1:9" ht="24.95" customHeight="1" x14ac:dyDescent="0.15">
      <c r="A123" s="203">
        <v>122</v>
      </c>
      <c r="B123" s="192"/>
      <c r="C123" s="188"/>
      <c r="D123" s="188"/>
      <c r="E123" s="188"/>
      <c r="F123" s="188"/>
      <c r="G123" s="188"/>
      <c r="H123" s="227"/>
      <c r="I12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24" spans="1:9" ht="24.95" customHeight="1" x14ac:dyDescent="0.15">
      <c r="A124" s="203">
        <v>123</v>
      </c>
      <c r="B124" s="192"/>
      <c r="C124" s="188"/>
      <c r="D124" s="188"/>
      <c r="E124" s="188"/>
      <c r="F124" s="188"/>
      <c r="G124" s="188"/>
      <c r="H124" s="227"/>
      <c r="I12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25" spans="1:9" ht="24.95" customHeight="1" x14ac:dyDescent="0.15">
      <c r="A125" s="203">
        <v>124</v>
      </c>
      <c r="B125" s="192"/>
      <c r="C125" s="188"/>
      <c r="D125" s="188"/>
      <c r="E125" s="188"/>
      <c r="F125" s="188"/>
      <c r="G125" s="188"/>
      <c r="H125" s="227"/>
      <c r="I12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26" spans="1:9" ht="24.95" customHeight="1" thickBot="1" x14ac:dyDescent="0.2">
      <c r="A126" s="203">
        <v>125</v>
      </c>
      <c r="B126" s="193"/>
      <c r="C126" s="187"/>
      <c r="D126" s="187"/>
      <c r="E126" s="187"/>
      <c r="F126" s="187"/>
      <c r="G126" s="187"/>
      <c r="H126" s="228"/>
      <c r="I12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27" spans="1:9" ht="24.95" customHeight="1" x14ac:dyDescent="0.15">
      <c r="A127" s="203">
        <v>126</v>
      </c>
      <c r="B127" s="192"/>
      <c r="C127" s="188"/>
      <c r="D127" s="188"/>
      <c r="E127" s="188"/>
      <c r="F127" s="188"/>
      <c r="G127" s="188"/>
      <c r="H127" s="227"/>
      <c r="I12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28" spans="1:9" ht="24.95" customHeight="1" x14ac:dyDescent="0.15">
      <c r="A128" s="203">
        <v>127</v>
      </c>
      <c r="B128" s="192"/>
      <c r="C128" s="188"/>
      <c r="D128" s="188"/>
      <c r="E128" s="188"/>
      <c r="F128" s="188"/>
      <c r="G128" s="188"/>
      <c r="H128" s="227"/>
      <c r="I12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29" spans="1:9" ht="24.95" customHeight="1" x14ac:dyDescent="0.15">
      <c r="A129" s="203">
        <v>128</v>
      </c>
      <c r="B129" s="192"/>
      <c r="C129" s="188"/>
      <c r="D129" s="188"/>
      <c r="E129" s="188"/>
      <c r="F129" s="188"/>
      <c r="G129" s="188"/>
      <c r="H129" s="227"/>
      <c r="I12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30" spans="1:9" ht="24.95" customHeight="1" x14ac:dyDescent="0.15">
      <c r="A130" s="203">
        <v>129</v>
      </c>
      <c r="B130" s="192"/>
      <c r="C130" s="188"/>
      <c r="D130" s="188"/>
      <c r="E130" s="188"/>
      <c r="F130" s="188"/>
      <c r="G130" s="188"/>
      <c r="H130" s="227"/>
      <c r="I13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31" spans="1:9" ht="24.95" customHeight="1" x14ac:dyDescent="0.15">
      <c r="A131" s="203">
        <v>130</v>
      </c>
      <c r="B131" s="192"/>
      <c r="C131" s="188"/>
      <c r="D131" s="188"/>
      <c r="E131" s="188"/>
      <c r="F131" s="188"/>
      <c r="G131" s="188"/>
      <c r="H131" s="227"/>
      <c r="I13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32" spans="1:9" ht="24.95" customHeight="1" x14ac:dyDescent="0.15">
      <c r="A132" s="203">
        <v>131</v>
      </c>
      <c r="B132" s="192"/>
      <c r="C132" s="188"/>
      <c r="D132" s="188"/>
      <c r="E132" s="188"/>
      <c r="F132" s="188"/>
      <c r="G132" s="188"/>
      <c r="H132" s="227"/>
      <c r="I13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33" spans="1:9" ht="24.95" customHeight="1" x14ac:dyDescent="0.15">
      <c r="A133" s="203">
        <v>132</v>
      </c>
      <c r="B133" s="192"/>
      <c r="C133" s="188"/>
      <c r="D133" s="188"/>
      <c r="E133" s="188"/>
      <c r="F133" s="188"/>
      <c r="G133" s="188"/>
      <c r="H133" s="227"/>
      <c r="I13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34" spans="1:9" ht="24.95" customHeight="1" x14ac:dyDescent="0.15">
      <c r="A134" s="203">
        <v>133</v>
      </c>
      <c r="B134" s="192"/>
      <c r="C134" s="188"/>
      <c r="D134" s="188"/>
      <c r="E134" s="188"/>
      <c r="F134" s="188"/>
      <c r="G134" s="188"/>
      <c r="H134" s="227"/>
      <c r="I13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35" spans="1:9" ht="24.95" customHeight="1" x14ac:dyDescent="0.15">
      <c r="A135" s="203">
        <v>134</v>
      </c>
      <c r="B135" s="192"/>
      <c r="C135" s="188"/>
      <c r="D135" s="188"/>
      <c r="E135" s="188"/>
      <c r="F135" s="188"/>
      <c r="G135" s="188"/>
      <c r="H135" s="227"/>
      <c r="I13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36" spans="1:9" ht="24.95" customHeight="1" x14ac:dyDescent="0.15">
      <c r="A136" s="203">
        <v>135</v>
      </c>
      <c r="B136" s="192"/>
      <c r="C136" s="188"/>
      <c r="D136" s="188"/>
      <c r="E136" s="188"/>
      <c r="F136" s="188"/>
      <c r="G136" s="188"/>
      <c r="H136" s="227"/>
      <c r="I13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37" spans="1:9" ht="24.95" customHeight="1" x14ac:dyDescent="0.15">
      <c r="A137" s="203">
        <v>136</v>
      </c>
      <c r="B137" s="192"/>
      <c r="C137" s="188"/>
      <c r="D137" s="188"/>
      <c r="E137" s="188"/>
      <c r="F137" s="188"/>
      <c r="G137" s="188"/>
      <c r="H137" s="227"/>
      <c r="I13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38" spans="1:9" ht="24.95" customHeight="1" x14ac:dyDescent="0.15">
      <c r="A138" s="203">
        <v>137</v>
      </c>
      <c r="B138" s="192"/>
      <c r="C138" s="188"/>
      <c r="D138" s="188"/>
      <c r="E138" s="188"/>
      <c r="F138" s="188"/>
      <c r="G138" s="188"/>
      <c r="H138" s="227"/>
      <c r="I13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39" spans="1:9" ht="24.95" customHeight="1" x14ac:dyDescent="0.15">
      <c r="A139" s="203">
        <v>138</v>
      </c>
      <c r="B139" s="192"/>
      <c r="C139" s="188"/>
      <c r="D139" s="188"/>
      <c r="E139" s="188"/>
      <c r="F139" s="188"/>
      <c r="G139" s="188"/>
      <c r="H139" s="227"/>
      <c r="I13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40" spans="1:9" ht="24.95" customHeight="1" x14ac:dyDescent="0.15">
      <c r="A140" s="203">
        <v>139</v>
      </c>
      <c r="B140" s="192"/>
      <c r="C140" s="188"/>
      <c r="D140" s="188"/>
      <c r="E140" s="188"/>
      <c r="F140" s="188"/>
      <c r="G140" s="188"/>
      <c r="H140" s="227"/>
      <c r="I14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41" spans="1:9" ht="24.95" customHeight="1" x14ac:dyDescent="0.15">
      <c r="A141" s="203">
        <v>140</v>
      </c>
      <c r="B141" s="192"/>
      <c r="C141" s="188"/>
      <c r="D141" s="188"/>
      <c r="E141" s="188"/>
      <c r="F141" s="188"/>
      <c r="G141" s="188"/>
      <c r="H141" s="227"/>
      <c r="I14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42" spans="1:9" ht="24.95" customHeight="1" x14ac:dyDescent="0.15">
      <c r="A142" s="203">
        <v>141</v>
      </c>
      <c r="B142" s="192"/>
      <c r="C142" s="188"/>
      <c r="D142" s="188"/>
      <c r="E142" s="188"/>
      <c r="F142" s="188"/>
      <c r="G142" s="188"/>
      <c r="H142" s="227"/>
      <c r="I14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43" spans="1:9" ht="24.95" customHeight="1" x14ac:dyDescent="0.15">
      <c r="A143" s="203">
        <v>142</v>
      </c>
      <c r="B143" s="192"/>
      <c r="C143" s="188"/>
      <c r="D143" s="188"/>
      <c r="E143" s="188"/>
      <c r="F143" s="188"/>
      <c r="G143" s="188"/>
      <c r="H143" s="227"/>
      <c r="I14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44" spans="1:9" ht="24.95" customHeight="1" x14ac:dyDescent="0.15">
      <c r="A144" s="203">
        <v>143</v>
      </c>
      <c r="B144" s="192"/>
      <c r="C144" s="188"/>
      <c r="D144" s="188"/>
      <c r="E144" s="188"/>
      <c r="F144" s="188"/>
      <c r="G144" s="188"/>
      <c r="H144" s="227"/>
      <c r="I14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45" spans="1:9" ht="24.95" customHeight="1" x14ac:dyDescent="0.15">
      <c r="A145" s="203">
        <v>144</v>
      </c>
      <c r="B145" s="192"/>
      <c r="C145" s="188"/>
      <c r="D145" s="188"/>
      <c r="E145" s="188"/>
      <c r="F145" s="188"/>
      <c r="G145" s="188"/>
      <c r="H145" s="227"/>
      <c r="I14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46" spans="1:9" ht="24.95" customHeight="1" x14ac:dyDescent="0.15">
      <c r="A146" s="203">
        <v>145</v>
      </c>
      <c r="B146" s="192"/>
      <c r="C146" s="188"/>
      <c r="D146" s="188"/>
      <c r="E146" s="188"/>
      <c r="F146" s="188"/>
      <c r="G146" s="188"/>
      <c r="H146" s="227"/>
      <c r="I14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47" spans="1:9" ht="24.95" customHeight="1" x14ac:dyDescent="0.15">
      <c r="A147" s="203">
        <v>146</v>
      </c>
      <c r="B147" s="192"/>
      <c r="C147" s="188"/>
      <c r="D147" s="188"/>
      <c r="E147" s="188"/>
      <c r="F147" s="188"/>
      <c r="G147" s="188"/>
      <c r="H147" s="227"/>
      <c r="I14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48" spans="1:9" ht="24.95" customHeight="1" x14ac:dyDescent="0.15">
      <c r="A148" s="203">
        <v>147</v>
      </c>
      <c r="B148" s="192"/>
      <c r="C148" s="188"/>
      <c r="D148" s="188"/>
      <c r="E148" s="188"/>
      <c r="F148" s="188"/>
      <c r="G148" s="188"/>
      <c r="H148" s="227"/>
      <c r="I14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49" spans="1:9" ht="24.95" customHeight="1" x14ac:dyDescent="0.15">
      <c r="A149" s="203">
        <v>148</v>
      </c>
      <c r="B149" s="192"/>
      <c r="C149" s="188"/>
      <c r="D149" s="188"/>
      <c r="E149" s="188"/>
      <c r="F149" s="188"/>
      <c r="G149" s="188"/>
      <c r="H149" s="227"/>
      <c r="I14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50" spans="1:9" ht="24.95" customHeight="1" x14ac:dyDescent="0.15">
      <c r="A150" s="203">
        <v>149</v>
      </c>
      <c r="B150" s="192"/>
      <c r="C150" s="188"/>
      <c r="D150" s="188"/>
      <c r="E150" s="188"/>
      <c r="F150" s="188"/>
      <c r="G150" s="188"/>
      <c r="H150" s="227"/>
      <c r="I15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51" spans="1:9" ht="24.95" customHeight="1" thickBot="1" x14ac:dyDescent="0.2">
      <c r="A151" s="203">
        <v>150</v>
      </c>
      <c r="B151" s="193"/>
      <c r="C151" s="187"/>
      <c r="D151" s="187"/>
      <c r="E151" s="187"/>
      <c r="F151" s="187"/>
      <c r="G151" s="187"/>
      <c r="H151" s="228"/>
      <c r="I15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52" spans="1:9" ht="24.95" customHeight="1" x14ac:dyDescent="0.15">
      <c r="A152" s="203">
        <v>151</v>
      </c>
      <c r="B152" s="192"/>
      <c r="C152" s="188"/>
      <c r="D152" s="188"/>
      <c r="E152" s="188"/>
      <c r="F152" s="194"/>
      <c r="G152" s="188"/>
      <c r="H152" s="227"/>
      <c r="I15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53" spans="1:9" ht="24.95" customHeight="1" x14ac:dyDescent="0.15">
      <c r="A153" s="203">
        <v>152</v>
      </c>
      <c r="B153" s="192"/>
      <c r="C153" s="188"/>
      <c r="D153" s="188"/>
      <c r="E153" s="188"/>
      <c r="F153" s="188"/>
      <c r="G153" s="188"/>
      <c r="H153" s="227"/>
      <c r="I15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54" spans="1:9" ht="24.95" customHeight="1" x14ac:dyDescent="0.15">
      <c r="A154" s="203">
        <v>153</v>
      </c>
      <c r="B154" s="192"/>
      <c r="C154" s="188"/>
      <c r="D154" s="188"/>
      <c r="E154" s="188"/>
      <c r="F154" s="188"/>
      <c r="G154" s="188"/>
      <c r="H154" s="227"/>
      <c r="I15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55" spans="1:9" ht="24.95" customHeight="1" x14ac:dyDescent="0.15">
      <c r="A155" s="203">
        <v>154</v>
      </c>
      <c r="B155" s="192"/>
      <c r="C155" s="188"/>
      <c r="D155" s="188"/>
      <c r="E155" s="188"/>
      <c r="F155" s="188"/>
      <c r="G155" s="188"/>
      <c r="H155" s="227"/>
      <c r="I15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56" spans="1:9" ht="24.95" customHeight="1" x14ac:dyDescent="0.15">
      <c r="A156" s="203">
        <v>155</v>
      </c>
      <c r="B156" s="192"/>
      <c r="C156" s="188"/>
      <c r="D156" s="188"/>
      <c r="E156" s="188"/>
      <c r="F156" s="188"/>
      <c r="G156" s="188"/>
      <c r="H156" s="227"/>
      <c r="I15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57" spans="1:9" ht="24.95" customHeight="1" x14ac:dyDescent="0.15">
      <c r="A157" s="203">
        <v>156</v>
      </c>
      <c r="B157" s="192"/>
      <c r="C157" s="188"/>
      <c r="D157" s="188"/>
      <c r="E157" s="188"/>
      <c r="F157" s="188"/>
      <c r="G157" s="188"/>
      <c r="H157" s="227"/>
      <c r="I15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58" spans="1:9" ht="24.95" customHeight="1" x14ac:dyDescent="0.15">
      <c r="A158" s="203">
        <v>157</v>
      </c>
      <c r="B158" s="192"/>
      <c r="C158" s="188"/>
      <c r="D158" s="188"/>
      <c r="E158" s="188"/>
      <c r="F158" s="188"/>
      <c r="G158" s="188"/>
      <c r="H158" s="227"/>
      <c r="I15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59" spans="1:9" ht="24.95" customHeight="1" x14ac:dyDescent="0.15">
      <c r="A159" s="203">
        <v>158</v>
      </c>
      <c r="B159" s="192"/>
      <c r="C159" s="188"/>
      <c r="D159" s="188"/>
      <c r="E159" s="188"/>
      <c r="F159" s="188"/>
      <c r="G159" s="188"/>
      <c r="H159" s="227"/>
      <c r="I15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60" spans="1:9" ht="24.95" customHeight="1" x14ac:dyDescent="0.15">
      <c r="A160" s="203">
        <v>159</v>
      </c>
      <c r="B160" s="192"/>
      <c r="C160" s="188"/>
      <c r="D160" s="188"/>
      <c r="E160" s="188"/>
      <c r="F160" s="188"/>
      <c r="G160" s="188"/>
      <c r="H160" s="227"/>
      <c r="I16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61" spans="1:9" ht="24.95" customHeight="1" x14ac:dyDescent="0.15">
      <c r="A161" s="203">
        <v>160</v>
      </c>
      <c r="B161" s="192"/>
      <c r="C161" s="188"/>
      <c r="D161" s="188"/>
      <c r="E161" s="188"/>
      <c r="F161" s="188"/>
      <c r="G161" s="188"/>
      <c r="H161" s="227"/>
      <c r="I16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62" spans="1:9" ht="24.95" customHeight="1" x14ac:dyDescent="0.15">
      <c r="A162" s="203">
        <v>161</v>
      </c>
      <c r="B162" s="192"/>
      <c r="C162" s="188"/>
      <c r="D162" s="188"/>
      <c r="E162" s="188"/>
      <c r="F162" s="188"/>
      <c r="G162" s="188"/>
      <c r="H162" s="227"/>
      <c r="I16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63" spans="1:9" ht="24.95" customHeight="1" x14ac:dyDescent="0.15">
      <c r="A163" s="203">
        <v>162</v>
      </c>
      <c r="B163" s="192"/>
      <c r="C163" s="188"/>
      <c r="D163" s="188"/>
      <c r="E163" s="188"/>
      <c r="F163" s="188"/>
      <c r="G163" s="188"/>
      <c r="H163" s="227"/>
      <c r="I16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64" spans="1:9" ht="24.95" customHeight="1" x14ac:dyDescent="0.15">
      <c r="A164" s="203">
        <v>163</v>
      </c>
      <c r="B164" s="192"/>
      <c r="C164" s="188"/>
      <c r="D164" s="188"/>
      <c r="E164" s="188"/>
      <c r="F164" s="188"/>
      <c r="G164" s="188"/>
      <c r="H164" s="227"/>
      <c r="I16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65" spans="1:9" ht="24.95" customHeight="1" x14ac:dyDescent="0.15">
      <c r="A165" s="203">
        <v>164</v>
      </c>
      <c r="B165" s="192"/>
      <c r="C165" s="188"/>
      <c r="D165" s="188"/>
      <c r="E165" s="188"/>
      <c r="F165" s="188"/>
      <c r="G165" s="188"/>
      <c r="H165" s="227"/>
      <c r="I16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66" spans="1:9" ht="24.95" customHeight="1" x14ac:dyDescent="0.15">
      <c r="A166" s="203">
        <v>165</v>
      </c>
      <c r="B166" s="192"/>
      <c r="C166" s="188"/>
      <c r="D166" s="188"/>
      <c r="E166" s="188"/>
      <c r="F166" s="188"/>
      <c r="G166" s="188"/>
      <c r="H166" s="227"/>
      <c r="I16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67" spans="1:9" ht="24.95" customHeight="1" x14ac:dyDescent="0.15">
      <c r="A167" s="203">
        <v>166</v>
      </c>
      <c r="B167" s="192"/>
      <c r="C167" s="188"/>
      <c r="D167" s="188"/>
      <c r="E167" s="188"/>
      <c r="F167" s="188"/>
      <c r="G167" s="188"/>
      <c r="H167" s="227"/>
      <c r="I16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68" spans="1:9" ht="24.95" customHeight="1" x14ac:dyDescent="0.15">
      <c r="A168" s="203">
        <v>167</v>
      </c>
      <c r="B168" s="192"/>
      <c r="C168" s="188"/>
      <c r="D168" s="188"/>
      <c r="E168" s="188"/>
      <c r="F168" s="188"/>
      <c r="G168" s="188"/>
      <c r="H168" s="227"/>
      <c r="I16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69" spans="1:9" ht="24.95" customHeight="1" x14ac:dyDescent="0.15">
      <c r="A169" s="203">
        <v>168</v>
      </c>
      <c r="B169" s="192"/>
      <c r="C169" s="188"/>
      <c r="D169" s="188"/>
      <c r="E169" s="188"/>
      <c r="F169" s="188"/>
      <c r="G169" s="188"/>
      <c r="H169" s="227"/>
      <c r="I16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70" spans="1:9" ht="24.95" customHeight="1" x14ac:dyDescent="0.15">
      <c r="A170" s="203">
        <v>169</v>
      </c>
      <c r="B170" s="192"/>
      <c r="C170" s="188"/>
      <c r="D170" s="188"/>
      <c r="E170" s="188"/>
      <c r="F170" s="188"/>
      <c r="G170" s="188"/>
      <c r="H170" s="227"/>
      <c r="I17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71" spans="1:9" ht="24.95" customHeight="1" x14ac:dyDescent="0.15">
      <c r="A171" s="203">
        <v>170</v>
      </c>
      <c r="B171" s="192"/>
      <c r="C171" s="188"/>
      <c r="D171" s="188"/>
      <c r="E171" s="188"/>
      <c r="F171" s="188"/>
      <c r="G171" s="188"/>
      <c r="H171" s="227"/>
      <c r="I17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72" spans="1:9" ht="24.95" customHeight="1" x14ac:dyDescent="0.15">
      <c r="A172" s="203">
        <v>171</v>
      </c>
      <c r="B172" s="192"/>
      <c r="C172" s="188"/>
      <c r="D172" s="188"/>
      <c r="E172" s="188"/>
      <c r="F172" s="188"/>
      <c r="G172" s="188"/>
      <c r="H172" s="227"/>
      <c r="I17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73" spans="1:9" ht="24.95" customHeight="1" x14ac:dyDescent="0.15">
      <c r="A173" s="203">
        <v>172</v>
      </c>
      <c r="B173" s="192"/>
      <c r="C173" s="188"/>
      <c r="D173" s="188"/>
      <c r="E173" s="188"/>
      <c r="F173" s="188"/>
      <c r="G173" s="188"/>
      <c r="H173" s="227"/>
      <c r="I17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74" spans="1:9" ht="24.95" customHeight="1" x14ac:dyDescent="0.15">
      <c r="A174" s="203">
        <v>173</v>
      </c>
      <c r="B174" s="192"/>
      <c r="C174" s="188"/>
      <c r="D174" s="188"/>
      <c r="E174" s="188"/>
      <c r="F174" s="188"/>
      <c r="G174" s="188"/>
      <c r="H174" s="227"/>
      <c r="I17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75" spans="1:9" ht="24.95" customHeight="1" x14ac:dyDescent="0.15">
      <c r="A175" s="203">
        <v>174</v>
      </c>
      <c r="B175" s="192"/>
      <c r="C175" s="188"/>
      <c r="D175" s="188"/>
      <c r="E175" s="188"/>
      <c r="F175" s="188"/>
      <c r="G175" s="188"/>
      <c r="H175" s="227"/>
      <c r="I17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76" spans="1:9" ht="24.95" customHeight="1" thickBot="1" x14ac:dyDescent="0.2">
      <c r="A176" s="203">
        <v>175</v>
      </c>
      <c r="B176" s="193"/>
      <c r="C176" s="187"/>
      <c r="D176" s="187"/>
      <c r="E176" s="187"/>
      <c r="F176" s="187"/>
      <c r="G176" s="187"/>
      <c r="H176" s="228"/>
      <c r="I17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77" spans="1:9" ht="24.95" customHeight="1" x14ac:dyDescent="0.15">
      <c r="A177" s="203">
        <v>176</v>
      </c>
      <c r="B177" s="192"/>
      <c r="C177" s="188"/>
      <c r="D177" s="188"/>
      <c r="E177" s="188"/>
      <c r="F177" s="188"/>
      <c r="G177" s="188"/>
      <c r="H177" s="227"/>
      <c r="I17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78" spans="1:9" ht="24.95" customHeight="1" x14ac:dyDescent="0.15">
      <c r="A178" s="203">
        <v>177</v>
      </c>
      <c r="B178" s="192"/>
      <c r="C178" s="188"/>
      <c r="D178" s="188"/>
      <c r="E178" s="188"/>
      <c r="F178" s="188"/>
      <c r="G178" s="188"/>
      <c r="H178" s="227"/>
      <c r="I17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79" spans="1:9" ht="24.95" customHeight="1" x14ac:dyDescent="0.15">
      <c r="A179" s="203">
        <v>178</v>
      </c>
      <c r="B179" s="192"/>
      <c r="C179" s="188"/>
      <c r="D179" s="188"/>
      <c r="E179" s="188"/>
      <c r="F179" s="188"/>
      <c r="G179" s="188"/>
      <c r="H179" s="227"/>
      <c r="I17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80" spans="1:9" ht="24.95" customHeight="1" x14ac:dyDescent="0.15">
      <c r="A180" s="203">
        <v>179</v>
      </c>
      <c r="B180" s="192"/>
      <c r="C180" s="188"/>
      <c r="D180" s="188"/>
      <c r="E180" s="188"/>
      <c r="F180" s="188"/>
      <c r="G180" s="188"/>
      <c r="H180" s="227"/>
      <c r="I18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81" spans="1:9" ht="24.95" customHeight="1" x14ac:dyDescent="0.15">
      <c r="A181" s="203">
        <v>180</v>
      </c>
      <c r="B181" s="192"/>
      <c r="C181" s="188"/>
      <c r="D181" s="188"/>
      <c r="E181" s="188"/>
      <c r="F181" s="188"/>
      <c r="G181" s="188"/>
      <c r="H181" s="227"/>
      <c r="I18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82" spans="1:9" ht="24.95" customHeight="1" x14ac:dyDescent="0.15">
      <c r="A182" s="203">
        <v>181</v>
      </c>
      <c r="B182" s="192"/>
      <c r="C182" s="188"/>
      <c r="D182" s="188"/>
      <c r="E182" s="188"/>
      <c r="F182" s="188"/>
      <c r="G182" s="188"/>
      <c r="H182" s="227"/>
      <c r="I18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83" spans="1:9" ht="24.95" customHeight="1" x14ac:dyDescent="0.15">
      <c r="A183" s="203">
        <v>182</v>
      </c>
      <c r="B183" s="192"/>
      <c r="C183" s="188"/>
      <c r="D183" s="188"/>
      <c r="E183" s="188"/>
      <c r="F183" s="188"/>
      <c r="G183" s="188"/>
      <c r="H183" s="227"/>
      <c r="I18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84" spans="1:9" ht="24.95" customHeight="1" x14ac:dyDescent="0.15">
      <c r="A184" s="203">
        <v>183</v>
      </c>
      <c r="B184" s="192"/>
      <c r="C184" s="188"/>
      <c r="D184" s="188"/>
      <c r="E184" s="188"/>
      <c r="F184" s="188"/>
      <c r="G184" s="188"/>
      <c r="H184" s="227"/>
      <c r="I18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85" spans="1:9" ht="24.95" customHeight="1" x14ac:dyDescent="0.15">
      <c r="A185" s="203">
        <v>184</v>
      </c>
      <c r="B185" s="192"/>
      <c r="C185" s="188"/>
      <c r="D185" s="188"/>
      <c r="E185" s="188"/>
      <c r="F185" s="188"/>
      <c r="G185" s="188"/>
      <c r="H185" s="227"/>
      <c r="I18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86" spans="1:9" ht="24.95" customHeight="1" x14ac:dyDescent="0.15">
      <c r="A186" s="203">
        <v>185</v>
      </c>
      <c r="B186" s="192"/>
      <c r="C186" s="188"/>
      <c r="D186" s="188"/>
      <c r="E186" s="188"/>
      <c r="F186" s="188"/>
      <c r="G186" s="188"/>
      <c r="H186" s="227"/>
      <c r="I18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87" spans="1:9" ht="24.95" customHeight="1" x14ac:dyDescent="0.15">
      <c r="A187" s="203">
        <v>186</v>
      </c>
      <c r="B187" s="192"/>
      <c r="C187" s="188"/>
      <c r="D187" s="188"/>
      <c r="E187" s="188"/>
      <c r="F187" s="188"/>
      <c r="G187" s="188"/>
      <c r="H187" s="227"/>
      <c r="I18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88" spans="1:9" ht="24.95" customHeight="1" x14ac:dyDescent="0.15">
      <c r="A188" s="203">
        <v>187</v>
      </c>
      <c r="B188" s="192"/>
      <c r="C188" s="188"/>
      <c r="D188" s="188"/>
      <c r="E188" s="188"/>
      <c r="F188" s="188"/>
      <c r="G188" s="188"/>
      <c r="H188" s="227"/>
      <c r="I18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89" spans="1:9" ht="24.95" customHeight="1" x14ac:dyDescent="0.15">
      <c r="A189" s="203">
        <v>188</v>
      </c>
      <c r="B189" s="192"/>
      <c r="C189" s="188"/>
      <c r="D189" s="188"/>
      <c r="E189" s="188"/>
      <c r="F189" s="188"/>
      <c r="G189" s="188"/>
      <c r="H189" s="227"/>
      <c r="I18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90" spans="1:9" ht="24.95" customHeight="1" x14ac:dyDescent="0.15">
      <c r="A190" s="203">
        <v>189</v>
      </c>
      <c r="B190" s="192"/>
      <c r="C190" s="188"/>
      <c r="D190" s="188"/>
      <c r="E190" s="188"/>
      <c r="F190" s="188"/>
      <c r="G190" s="188"/>
      <c r="H190" s="227"/>
      <c r="I19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91" spans="1:9" ht="24.95" customHeight="1" x14ac:dyDescent="0.15">
      <c r="A191" s="203">
        <v>190</v>
      </c>
      <c r="B191" s="192"/>
      <c r="C191" s="188"/>
      <c r="D191" s="188"/>
      <c r="E191" s="188"/>
      <c r="F191" s="188"/>
      <c r="G191" s="188"/>
      <c r="H191" s="227"/>
      <c r="I19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92" spans="1:9" ht="24.95" customHeight="1" x14ac:dyDescent="0.15">
      <c r="A192" s="203">
        <v>191</v>
      </c>
      <c r="B192" s="192"/>
      <c r="C192" s="188"/>
      <c r="D192" s="188"/>
      <c r="E192" s="188"/>
      <c r="F192" s="188"/>
      <c r="G192" s="188"/>
      <c r="H192" s="227"/>
      <c r="I19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93" spans="1:9" ht="24.95" customHeight="1" x14ac:dyDescent="0.15">
      <c r="A193" s="203">
        <v>192</v>
      </c>
      <c r="B193" s="192"/>
      <c r="C193" s="188"/>
      <c r="D193" s="188"/>
      <c r="E193" s="188"/>
      <c r="F193" s="188"/>
      <c r="G193" s="188"/>
      <c r="H193" s="227"/>
      <c r="I19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94" spans="1:9" ht="24.95" customHeight="1" x14ac:dyDescent="0.15">
      <c r="A194" s="203">
        <v>193</v>
      </c>
      <c r="B194" s="192"/>
      <c r="C194" s="188"/>
      <c r="D194" s="188"/>
      <c r="E194" s="188"/>
      <c r="F194" s="188"/>
      <c r="G194" s="188"/>
      <c r="H194" s="227"/>
      <c r="I19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95" spans="1:9" ht="24.95" customHeight="1" x14ac:dyDescent="0.15">
      <c r="A195" s="203">
        <v>194</v>
      </c>
      <c r="B195" s="192"/>
      <c r="C195" s="188"/>
      <c r="D195" s="188"/>
      <c r="E195" s="188"/>
      <c r="F195" s="188"/>
      <c r="G195" s="188"/>
      <c r="H195" s="227"/>
      <c r="I19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96" spans="1:9" ht="24.95" customHeight="1" x14ac:dyDescent="0.15">
      <c r="A196" s="203">
        <v>195</v>
      </c>
      <c r="B196" s="192"/>
      <c r="C196" s="188"/>
      <c r="D196" s="188"/>
      <c r="E196" s="188"/>
      <c r="F196" s="188"/>
      <c r="G196" s="188"/>
      <c r="H196" s="227"/>
      <c r="I19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97" spans="1:9" ht="24.95" customHeight="1" x14ac:dyDescent="0.15">
      <c r="A197" s="203">
        <v>196</v>
      </c>
      <c r="B197" s="192"/>
      <c r="C197" s="188"/>
      <c r="D197" s="188"/>
      <c r="E197" s="188"/>
      <c r="F197" s="188"/>
      <c r="G197" s="188"/>
      <c r="H197" s="227"/>
      <c r="I19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98" spans="1:9" ht="24.95" customHeight="1" x14ac:dyDescent="0.15">
      <c r="A198" s="203">
        <v>197</v>
      </c>
      <c r="B198" s="192"/>
      <c r="C198" s="188"/>
      <c r="D198" s="188"/>
      <c r="E198" s="188"/>
      <c r="F198" s="188"/>
      <c r="G198" s="188"/>
      <c r="H198" s="227"/>
      <c r="I19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199" spans="1:9" ht="24.95" customHeight="1" x14ac:dyDescent="0.15">
      <c r="A199" s="203">
        <v>198</v>
      </c>
      <c r="B199" s="192"/>
      <c r="C199" s="188"/>
      <c r="D199" s="188"/>
      <c r="E199" s="188"/>
      <c r="F199" s="188"/>
      <c r="G199" s="188"/>
      <c r="H199" s="227"/>
      <c r="I19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00" spans="1:9" ht="24.95" customHeight="1" x14ac:dyDescent="0.15">
      <c r="A200" s="203">
        <v>199</v>
      </c>
      <c r="B200" s="192"/>
      <c r="C200" s="188"/>
      <c r="D200" s="188"/>
      <c r="E200" s="188"/>
      <c r="F200" s="188"/>
      <c r="G200" s="188"/>
      <c r="H200" s="227"/>
      <c r="I20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01" spans="1:9" ht="24.95" customHeight="1" thickBot="1" x14ac:dyDescent="0.2">
      <c r="A201" s="203">
        <v>200</v>
      </c>
      <c r="B201" s="193"/>
      <c r="C201" s="187"/>
      <c r="D201" s="187"/>
      <c r="E201" s="187"/>
      <c r="F201" s="187"/>
      <c r="G201" s="187"/>
      <c r="H201" s="228"/>
      <c r="I20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02" spans="1:9" ht="24.95" customHeight="1" x14ac:dyDescent="0.15">
      <c r="A202" s="203">
        <v>201</v>
      </c>
      <c r="B202" s="192"/>
      <c r="C202" s="188"/>
      <c r="D202" s="188"/>
      <c r="E202" s="188"/>
      <c r="F202" s="188"/>
      <c r="G202" s="188"/>
      <c r="H202" s="227"/>
      <c r="I20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03" spans="1:9" ht="24.95" customHeight="1" x14ac:dyDescent="0.15">
      <c r="A203" s="203">
        <v>202</v>
      </c>
      <c r="B203" s="192"/>
      <c r="C203" s="188"/>
      <c r="D203" s="188"/>
      <c r="E203" s="188"/>
      <c r="F203" s="188"/>
      <c r="G203" s="188"/>
      <c r="H203" s="227"/>
      <c r="I20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04" spans="1:9" ht="24.95" customHeight="1" x14ac:dyDescent="0.15">
      <c r="A204" s="203">
        <v>203</v>
      </c>
      <c r="B204" s="192"/>
      <c r="C204" s="188"/>
      <c r="D204" s="188"/>
      <c r="E204" s="188"/>
      <c r="F204" s="188"/>
      <c r="G204" s="188"/>
      <c r="H204" s="227"/>
      <c r="I20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05" spans="1:9" ht="24.95" customHeight="1" x14ac:dyDescent="0.15">
      <c r="A205" s="203">
        <v>204</v>
      </c>
      <c r="B205" s="192"/>
      <c r="C205" s="188"/>
      <c r="D205" s="188"/>
      <c r="E205" s="188"/>
      <c r="F205" s="188"/>
      <c r="G205" s="188"/>
      <c r="H205" s="227"/>
      <c r="I20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06" spans="1:9" ht="24.95" customHeight="1" x14ac:dyDescent="0.15">
      <c r="A206" s="203">
        <v>205</v>
      </c>
      <c r="B206" s="192"/>
      <c r="C206" s="188"/>
      <c r="D206" s="188"/>
      <c r="E206" s="188"/>
      <c r="F206" s="188"/>
      <c r="G206" s="188"/>
      <c r="H206" s="227"/>
      <c r="I20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07" spans="1:9" ht="24.95" customHeight="1" x14ac:dyDescent="0.15">
      <c r="A207" s="203">
        <v>206</v>
      </c>
      <c r="B207" s="192"/>
      <c r="C207" s="188"/>
      <c r="D207" s="188"/>
      <c r="E207" s="188"/>
      <c r="F207" s="188"/>
      <c r="G207" s="188"/>
      <c r="H207" s="227"/>
      <c r="I20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08" spans="1:9" ht="24.95" customHeight="1" x14ac:dyDescent="0.15">
      <c r="A208" s="203">
        <v>207</v>
      </c>
      <c r="B208" s="192"/>
      <c r="C208" s="188"/>
      <c r="D208" s="188"/>
      <c r="E208" s="188"/>
      <c r="F208" s="188"/>
      <c r="G208" s="188"/>
      <c r="H208" s="227"/>
      <c r="I20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09" spans="1:9" ht="24.95" customHeight="1" x14ac:dyDescent="0.15">
      <c r="A209" s="203">
        <v>208</v>
      </c>
      <c r="B209" s="192"/>
      <c r="C209" s="188"/>
      <c r="D209" s="188"/>
      <c r="E209" s="188"/>
      <c r="F209" s="188"/>
      <c r="G209" s="188"/>
      <c r="H209" s="227"/>
      <c r="I20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10" spans="1:9" ht="24.95" customHeight="1" x14ac:dyDescent="0.15">
      <c r="A210" s="203">
        <v>209</v>
      </c>
      <c r="B210" s="192"/>
      <c r="C210" s="188"/>
      <c r="D210" s="188"/>
      <c r="E210" s="188"/>
      <c r="F210" s="188"/>
      <c r="G210" s="188"/>
      <c r="H210" s="227"/>
      <c r="I21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11" spans="1:9" ht="24.95" customHeight="1" x14ac:dyDescent="0.15">
      <c r="A211" s="203">
        <v>210</v>
      </c>
      <c r="B211" s="192"/>
      <c r="C211" s="188"/>
      <c r="D211" s="188"/>
      <c r="E211" s="188"/>
      <c r="F211" s="188"/>
      <c r="G211" s="188"/>
      <c r="H211" s="227"/>
      <c r="I21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12" spans="1:9" ht="24.95" customHeight="1" x14ac:dyDescent="0.15">
      <c r="A212" s="203">
        <v>211</v>
      </c>
      <c r="B212" s="192"/>
      <c r="C212" s="188"/>
      <c r="D212" s="188"/>
      <c r="E212" s="188"/>
      <c r="F212" s="188"/>
      <c r="G212" s="188"/>
      <c r="H212" s="227"/>
      <c r="I21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13" spans="1:9" ht="24.95" customHeight="1" x14ac:dyDescent="0.15">
      <c r="A213" s="203">
        <v>212</v>
      </c>
      <c r="B213" s="192"/>
      <c r="C213" s="188"/>
      <c r="D213" s="188"/>
      <c r="E213" s="188"/>
      <c r="F213" s="188"/>
      <c r="G213" s="188"/>
      <c r="H213" s="227"/>
      <c r="I21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14" spans="1:9" ht="24.95" customHeight="1" x14ac:dyDescent="0.15">
      <c r="A214" s="203">
        <v>213</v>
      </c>
      <c r="B214" s="192"/>
      <c r="C214" s="188"/>
      <c r="D214" s="188"/>
      <c r="E214" s="188"/>
      <c r="F214" s="188"/>
      <c r="G214" s="188"/>
      <c r="H214" s="227"/>
      <c r="I21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15" spans="1:9" ht="24.95" customHeight="1" x14ac:dyDescent="0.15">
      <c r="A215" s="203">
        <v>214</v>
      </c>
      <c r="B215" s="192"/>
      <c r="C215" s="188"/>
      <c r="D215" s="188"/>
      <c r="E215" s="188"/>
      <c r="F215" s="188"/>
      <c r="G215" s="188"/>
      <c r="H215" s="227"/>
      <c r="I21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16" spans="1:9" ht="24.95" customHeight="1" x14ac:dyDescent="0.15">
      <c r="A216" s="203">
        <v>215</v>
      </c>
      <c r="B216" s="192"/>
      <c r="C216" s="188"/>
      <c r="D216" s="188"/>
      <c r="E216" s="188"/>
      <c r="F216" s="188"/>
      <c r="G216" s="188"/>
      <c r="H216" s="227"/>
      <c r="I21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17" spans="1:9" ht="24.95" customHeight="1" x14ac:dyDescent="0.15">
      <c r="A217" s="203">
        <v>216</v>
      </c>
      <c r="B217" s="192"/>
      <c r="C217" s="188"/>
      <c r="D217" s="188"/>
      <c r="E217" s="188"/>
      <c r="F217" s="188"/>
      <c r="G217" s="188"/>
      <c r="H217" s="227"/>
      <c r="I21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18" spans="1:9" ht="24.95" customHeight="1" x14ac:dyDescent="0.15">
      <c r="A218" s="203">
        <v>217</v>
      </c>
      <c r="B218" s="192"/>
      <c r="C218" s="188"/>
      <c r="D218" s="188"/>
      <c r="E218" s="188"/>
      <c r="F218" s="188"/>
      <c r="G218" s="188"/>
      <c r="H218" s="227"/>
      <c r="I21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19" spans="1:9" ht="24.95" customHeight="1" x14ac:dyDescent="0.15">
      <c r="A219" s="203">
        <v>218</v>
      </c>
      <c r="B219" s="192"/>
      <c r="C219" s="188"/>
      <c r="D219" s="188"/>
      <c r="E219" s="188"/>
      <c r="F219" s="188"/>
      <c r="G219" s="188"/>
      <c r="H219" s="227"/>
      <c r="I21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20" spans="1:9" ht="24.95" customHeight="1" x14ac:dyDescent="0.15">
      <c r="A220" s="203">
        <v>219</v>
      </c>
      <c r="B220" s="192"/>
      <c r="C220" s="188"/>
      <c r="D220" s="188"/>
      <c r="E220" s="188"/>
      <c r="F220" s="188"/>
      <c r="G220" s="188"/>
      <c r="H220" s="227"/>
      <c r="I22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21" spans="1:9" ht="24.95" customHeight="1" x14ac:dyDescent="0.15">
      <c r="A221" s="203">
        <v>220</v>
      </c>
      <c r="B221" s="192"/>
      <c r="C221" s="188"/>
      <c r="D221" s="188"/>
      <c r="E221" s="188"/>
      <c r="F221" s="188"/>
      <c r="G221" s="188"/>
      <c r="H221" s="227"/>
      <c r="I22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22" spans="1:9" ht="24.95" customHeight="1" x14ac:dyDescent="0.15">
      <c r="A222" s="203">
        <v>221</v>
      </c>
      <c r="B222" s="192"/>
      <c r="C222" s="188"/>
      <c r="D222" s="188"/>
      <c r="E222" s="188"/>
      <c r="F222" s="188"/>
      <c r="G222" s="188"/>
      <c r="H222" s="227"/>
      <c r="I22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23" spans="1:9" ht="24.95" customHeight="1" x14ac:dyDescent="0.15">
      <c r="A223" s="203">
        <v>222</v>
      </c>
      <c r="B223" s="192"/>
      <c r="C223" s="188"/>
      <c r="D223" s="188"/>
      <c r="E223" s="188"/>
      <c r="F223" s="188"/>
      <c r="G223" s="188"/>
      <c r="H223" s="227"/>
      <c r="I22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24" spans="1:9" ht="24.95" customHeight="1" x14ac:dyDescent="0.15">
      <c r="A224" s="203">
        <v>223</v>
      </c>
      <c r="B224" s="192"/>
      <c r="C224" s="188"/>
      <c r="D224" s="188"/>
      <c r="E224" s="188"/>
      <c r="F224" s="188"/>
      <c r="G224" s="188"/>
      <c r="H224" s="227"/>
      <c r="I22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25" spans="1:9" ht="24.95" customHeight="1" x14ac:dyDescent="0.15">
      <c r="A225" s="203">
        <v>224</v>
      </c>
      <c r="B225" s="192"/>
      <c r="C225" s="188"/>
      <c r="D225" s="188"/>
      <c r="E225" s="188"/>
      <c r="F225" s="188"/>
      <c r="G225" s="188"/>
      <c r="H225" s="227"/>
      <c r="I22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26" spans="1:9" ht="24.95" customHeight="1" thickBot="1" x14ac:dyDescent="0.2">
      <c r="A226" s="203">
        <v>225</v>
      </c>
      <c r="B226" s="193"/>
      <c r="C226" s="187"/>
      <c r="D226" s="187"/>
      <c r="E226" s="187"/>
      <c r="F226" s="187"/>
      <c r="G226" s="187"/>
      <c r="H226" s="228"/>
      <c r="I22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27" spans="1:9" ht="24.95" customHeight="1" x14ac:dyDescent="0.15">
      <c r="A227" s="203">
        <v>226</v>
      </c>
      <c r="B227" s="192"/>
      <c r="C227" s="188"/>
      <c r="D227" s="188"/>
      <c r="E227" s="188"/>
      <c r="F227" s="188"/>
      <c r="G227" s="188"/>
      <c r="H227" s="227"/>
      <c r="I22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28" spans="1:9" ht="24.95" customHeight="1" x14ac:dyDescent="0.15">
      <c r="A228" s="203">
        <v>227</v>
      </c>
      <c r="B228" s="192"/>
      <c r="C228" s="188"/>
      <c r="D228" s="188"/>
      <c r="E228" s="188"/>
      <c r="F228" s="188"/>
      <c r="G228" s="188"/>
      <c r="H228" s="227"/>
      <c r="I22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29" spans="1:9" ht="24.95" customHeight="1" x14ac:dyDescent="0.15">
      <c r="A229" s="203">
        <v>228</v>
      </c>
      <c r="B229" s="192"/>
      <c r="C229" s="188"/>
      <c r="D229" s="188"/>
      <c r="E229" s="188"/>
      <c r="F229" s="188"/>
      <c r="G229" s="188"/>
      <c r="H229" s="227"/>
      <c r="I22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30" spans="1:9" ht="24.95" customHeight="1" x14ac:dyDescent="0.15">
      <c r="A230" s="203">
        <v>229</v>
      </c>
      <c r="B230" s="192"/>
      <c r="C230" s="188"/>
      <c r="D230" s="188"/>
      <c r="E230" s="188"/>
      <c r="F230" s="188"/>
      <c r="G230" s="188"/>
      <c r="H230" s="227"/>
      <c r="I23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31" spans="1:9" ht="24.95" customHeight="1" x14ac:dyDescent="0.15">
      <c r="A231" s="203">
        <v>230</v>
      </c>
      <c r="B231" s="192"/>
      <c r="C231" s="188"/>
      <c r="D231" s="188"/>
      <c r="E231" s="188"/>
      <c r="F231" s="188"/>
      <c r="G231" s="188"/>
      <c r="H231" s="227"/>
      <c r="I23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32" spans="1:9" ht="24.95" customHeight="1" x14ac:dyDescent="0.15">
      <c r="A232" s="203">
        <v>231</v>
      </c>
      <c r="B232" s="192"/>
      <c r="C232" s="188"/>
      <c r="D232" s="188"/>
      <c r="E232" s="188"/>
      <c r="F232" s="188"/>
      <c r="G232" s="188"/>
      <c r="H232" s="227"/>
      <c r="I23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33" spans="1:9" ht="24.95" customHeight="1" x14ac:dyDescent="0.15">
      <c r="A233" s="203">
        <v>232</v>
      </c>
      <c r="B233" s="192"/>
      <c r="C233" s="188"/>
      <c r="D233" s="188"/>
      <c r="E233" s="188"/>
      <c r="F233" s="188"/>
      <c r="G233" s="188"/>
      <c r="H233" s="227"/>
      <c r="I23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34" spans="1:9" ht="24.95" customHeight="1" x14ac:dyDescent="0.15">
      <c r="A234" s="203">
        <v>233</v>
      </c>
      <c r="B234" s="192"/>
      <c r="C234" s="188"/>
      <c r="D234" s="188"/>
      <c r="E234" s="188"/>
      <c r="F234" s="188"/>
      <c r="G234" s="188"/>
      <c r="H234" s="227"/>
      <c r="I23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35" spans="1:9" ht="24.95" customHeight="1" x14ac:dyDescent="0.15">
      <c r="A235" s="203">
        <v>234</v>
      </c>
      <c r="B235" s="192"/>
      <c r="C235" s="188"/>
      <c r="D235" s="188"/>
      <c r="E235" s="188"/>
      <c r="F235" s="188"/>
      <c r="G235" s="188"/>
      <c r="H235" s="227"/>
      <c r="I23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36" spans="1:9" ht="24.95" customHeight="1" x14ac:dyDescent="0.15">
      <c r="A236" s="203">
        <v>235</v>
      </c>
      <c r="B236" s="192"/>
      <c r="C236" s="188"/>
      <c r="D236" s="188"/>
      <c r="E236" s="188"/>
      <c r="F236" s="188"/>
      <c r="G236" s="188"/>
      <c r="H236" s="227"/>
      <c r="I23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37" spans="1:9" ht="24.95" customHeight="1" x14ac:dyDescent="0.15">
      <c r="A237" s="203">
        <v>236</v>
      </c>
      <c r="B237" s="192"/>
      <c r="C237" s="188"/>
      <c r="D237" s="188"/>
      <c r="E237" s="188"/>
      <c r="F237" s="188"/>
      <c r="G237" s="188"/>
      <c r="H237" s="227"/>
      <c r="I23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38" spans="1:9" ht="24.95" customHeight="1" x14ac:dyDescent="0.15">
      <c r="A238" s="203">
        <v>237</v>
      </c>
      <c r="B238" s="192"/>
      <c r="C238" s="188"/>
      <c r="D238" s="188"/>
      <c r="E238" s="188"/>
      <c r="F238" s="188"/>
      <c r="G238" s="188"/>
      <c r="H238" s="227"/>
      <c r="I23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39" spans="1:9" ht="24.95" customHeight="1" x14ac:dyDescent="0.15">
      <c r="A239" s="203">
        <v>238</v>
      </c>
      <c r="B239" s="192"/>
      <c r="C239" s="188"/>
      <c r="D239" s="188"/>
      <c r="E239" s="188"/>
      <c r="F239" s="188"/>
      <c r="G239" s="188"/>
      <c r="H239" s="227"/>
      <c r="I23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40" spans="1:9" ht="24.95" customHeight="1" x14ac:dyDescent="0.15">
      <c r="A240" s="203">
        <v>239</v>
      </c>
      <c r="B240" s="192"/>
      <c r="C240" s="188"/>
      <c r="D240" s="188"/>
      <c r="E240" s="188"/>
      <c r="F240" s="188"/>
      <c r="G240" s="188"/>
      <c r="H240" s="227"/>
      <c r="I24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41" spans="1:9" ht="24.95" customHeight="1" x14ac:dyDescent="0.15">
      <c r="A241" s="203">
        <v>240</v>
      </c>
      <c r="B241" s="192"/>
      <c r="C241" s="188"/>
      <c r="D241" s="188"/>
      <c r="E241" s="188"/>
      <c r="F241" s="188"/>
      <c r="G241" s="188"/>
      <c r="H241" s="227"/>
      <c r="I24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42" spans="1:9" ht="24.95" customHeight="1" x14ac:dyDescent="0.15">
      <c r="A242" s="203">
        <v>241</v>
      </c>
      <c r="B242" s="192"/>
      <c r="C242" s="188"/>
      <c r="D242" s="188"/>
      <c r="E242" s="188"/>
      <c r="F242" s="188"/>
      <c r="G242" s="188"/>
      <c r="H242" s="227"/>
      <c r="I24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43" spans="1:9" ht="24.95" customHeight="1" x14ac:dyDescent="0.15">
      <c r="A243" s="203">
        <v>242</v>
      </c>
      <c r="B243" s="192"/>
      <c r="C243" s="188"/>
      <c r="D243" s="188"/>
      <c r="E243" s="188"/>
      <c r="F243" s="188"/>
      <c r="G243" s="188"/>
      <c r="H243" s="227"/>
      <c r="I24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44" spans="1:9" ht="24.95" customHeight="1" x14ac:dyDescent="0.15">
      <c r="A244" s="203">
        <v>243</v>
      </c>
      <c r="B244" s="192"/>
      <c r="C244" s="188"/>
      <c r="D244" s="188"/>
      <c r="E244" s="188"/>
      <c r="F244" s="188"/>
      <c r="G244" s="188"/>
      <c r="H244" s="227"/>
      <c r="I24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45" spans="1:9" ht="24.95" customHeight="1" x14ac:dyDescent="0.15">
      <c r="A245" s="203">
        <v>244</v>
      </c>
      <c r="B245" s="192"/>
      <c r="C245" s="188"/>
      <c r="D245" s="188"/>
      <c r="E245" s="188"/>
      <c r="F245" s="188"/>
      <c r="G245" s="188"/>
      <c r="H245" s="227"/>
      <c r="I24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46" spans="1:9" ht="24.95" customHeight="1" x14ac:dyDescent="0.15">
      <c r="A246" s="203">
        <v>245</v>
      </c>
      <c r="B246" s="192"/>
      <c r="C246" s="188"/>
      <c r="D246" s="188"/>
      <c r="E246" s="188"/>
      <c r="F246" s="188"/>
      <c r="G246" s="188"/>
      <c r="H246" s="227"/>
      <c r="I24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47" spans="1:9" ht="24.95" customHeight="1" x14ac:dyDescent="0.15">
      <c r="A247" s="203">
        <v>246</v>
      </c>
      <c r="B247" s="192"/>
      <c r="C247" s="188"/>
      <c r="D247" s="188"/>
      <c r="E247" s="188"/>
      <c r="F247" s="188"/>
      <c r="G247" s="188"/>
      <c r="H247" s="227"/>
      <c r="I24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48" spans="1:9" ht="24.95" customHeight="1" x14ac:dyDescent="0.15">
      <c r="A248" s="203">
        <v>247</v>
      </c>
      <c r="B248" s="192"/>
      <c r="C248" s="188"/>
      <c r="D248" s="188"/>
      <c r="E248" s="188"/>
      <c r="F248" s="188"/>
      <c r="G248" s="188"/>
      <c r="H248" s="227"/>
      <c r="I24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49" spans="1:9" ht="24.95" customHeight="1" x14ac:dyDescent="0.15">
      <c r="A249" s="203">
        <v>248</v>
      </c>
      <c r="B249" s="192"/>
      <c r="C249" s="188"/>
      <c r="D249" s="188"/>
      <c r="E249" s="188"/>
      <c r="F249" s="188"/>
      <c r="G249" s="188"/>
      <c r="H249" s="227"/>
      <c r="I24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50" spans="1:9" ht="24.95" customHeight="1" x14ac:dyDescent="0.15">
      <c r="A250" s="203">
        <v>249</v>
      </c>
      <c r="B250" s="192"/>
      <c r="C250" s="188"/>
      <c r="D250" s="188"/>
      <c r="E250" s="188"/>
      <c r="F250" s="188"/>
      <c r="G250" s="188"/>
      <c r="H250" s="227"/>
      <c r="I25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51" spans="1:9" ht="24.95" customHeight="1" thickBot="1" x14ac:dyDescent="0.2">
      <c r="A251" s="203">
        <v>250</v>
      </c>
      <c r="B251" s="193"/>
      <c r="C251" s="187"/>
      <c r="D251" s="187"/>
      <c r="E251" s="187"/>
      <c r="F251" s="187"/>
      <c r="G251" s="187"/>
      <c r="H251" s="228"/>
      <c r="I25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52" spans="1:9" ht="24.95" customHeight="1" x14ac:dyDescent="0.15">
      <c r="A252" s="203">
        <v>251</v>
      </c>
      <c r="B252" s="192"/>
      <c r="C252" s="188"/>
      <c r="D252" s="188"/>
      <c r="E252" s="188"/>
      <c r="F252" s="188"/>
      <c r="G252" s="188"/>
      <c r="H252" s="227"/>
      <c r="I25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53" spans="1:9" ht="24.95" customHeight="1" x14ac:dyDescent="0.15">
      <c r="A253" s="203">
        <v>252</v>
      </c>
      <c r="B253" s="192"/>
      <c r="C253" s="188"/>
      <c r="D253" s="188"/>
      <c r="E253" s="188"/>
      <c r="F253" s="188"/>
      <c r="G253" s="188"/>
      <c r="H253" s="227"/>
      <c r="I25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54" spans="1:9" ht="24.95" customHeight="1" x14ac:dyDescent="0.15">
      <c r="A254" s="203">
        <v>253</v>
      </c>
      <c r="B254" s="192"/>
      <c r="C254" s="188"/>
      <c r="D254" s="188"/>
      <c r="E254" s="188"/>
      <c r="F254" s="188"/>
      <c r="G254" s="188"/>
      <c r="H254" s="227"/>
      <c r="I25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55" spans="1:9" ht="24.95" customHeight="1" x14ac:dyDescent="0.15">
      <c r="A255" s="203">
        <v>254</v>
      </c>
      <c r="B255" s="192"/>
      <c r="C255" s="188"/>
      <c r="D255" s="188"/>
      <c r="E255" s="188"/>
      <c r="F255" s="188"/>
      <c r="G255" s="188"/>
      <c r="H255" s="227"/>
      <c r="I25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56" spans="1:9" ht="24.95" customHeight="1" x14ac:dyDescent="0.15">
      <c r="A256" s="203">
        <v>255</v>
      </c>
      <c r="B256" s="192"/>
      <c r="C256" s="188"/>
      <c r="D256" s="188"/>
      <c r="E256" s="188"/>
      <c r="F256" s="188"/>
      <c r="G256" s="188"/>
      <c r="H256" s="227"/>
      <c r="I25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57" spans="1:9" ht="24.95" customHeight="1" x14ac:dyDescent="0.15">
      <c r="A257" s="203">
        <v>256</v>
      </c>
      <c r="B257" s="192"/>
      <c r="C257" s="188"/>
      <c r="D257" s="188"/>
      <c r="E257" s="188"/>
      <c r="F257" s="188"/>
      <c r="G257" s="188"/>
      <c r="H257" s="227"/>
      <c r="I25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58" spans="1:9" ht="24.95" customHeight="1" x14ac:dyDescent="0.15">
      <c r="A258" s="203">
        <v>257</v>
      </c>
      <c r="B258" s="192"/>
      <c r="C258" s="188"/>
      <c r="D258" s="188"/>
      <c r="E258" s="188"/>
      <c r="F258" s="188"/>
      <c r="G258" s="188"/>
      <c r="H258" s="227"/>
      <c r="I25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59" spans="1:9" ht="24.95" customHeight="1" x14ac:dyDescent="0.15">
      <c r="A259" s="203">
        <v>258</v>
      </c>
      <c r="B259" s="192"/>
      <c r="C259" s="188"/>
      <c r="D259" s="188"/>
      <c r="E259" s="188"/>
      <c r="F259" s="188"/>
      <c r="G259" s="188"/>
      <c r="H259" s="227"/>
      <c r="I25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60" spans="1:9" ht="24.95" customHeight="1" x14ac:dyDescent="0.15">
      <c r="A260" s="203">
        <v>259</v>
      </c>
      <c r="B260" s="192"/>
      <c r="C260" s="188"/>
      <c r="D260" s="188"/>
      <c r="E260" s="188"/>
      <c r="F260" s="188"/>
      <c r="G260" s="188"/>
      <c r="H260" s="227"/>
      <c r="I26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61" spans="1:9" ht="24.95" customHeight="1" x14ac:dyDescent="0.15">
      <c r="A261" s="203">
        <v>260</v>
      </c>
      <c r="B261" s="192"/>
      <c r="C261" s="188"/>
      <c r="D261" s="188"/>
      <c r="E261" s="188"/>
      <c r="F261" s="188"/>
      <c r="G261" s="188"/>
      <c r="H261" s="227"/>
      <c r="I26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62" spans="1:9" ht="24.95" customHeight="1" x14ac:dyDescent="0.15">
      <c r="A262" s="203">
        <v>261</v>
      </c>
      <c r="B262" s="192"/>
      <c r="C262" s="188"/>
      <c r="D262" s="188"/>
      <c r="E262" s="188"/>
      <c r="F262" s="188"/>
      <c r="G262" s="188"/>
      <c r="H262" s="227"/>
      <c r="I26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63" spans="1:9" ht="24.95" customHeight="1" x14ac:dyDescent="0.15">
      <c r="A263" s="203">
        <v>262</v>
      </c>
      <c r="B263" s="192"/>
      <c r="C263" s="188"/>
      <c r="D263" s="188"/>
      <c r="E263" s="188"/>
      <c r="F263" s="188"/>
      <c r="G263" s="188"/>
      <c r="H263" s="227"/>
      <c r="I26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64" spans="1:9" ht="24.95" customHeight="1" x14ac:dyDescent="0.15">
      <c r="A264" s="203">
        <v>263</v>
      </c>
      <c r="B264" s="192"/>
      <c r="C264" s="188"/>
      <c r="D264" s="188"/>
      <c r="E264" s="188"/>
      <c r="F264" s="188"/>
      <c r="G264" s="188"/>
      <c r="H264" s="227"/>
      <c r="I26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65" spans="1:9" ht="24.95" customHeight="1" x14ac:dyDescent="0.15">
      <c r="A265" s="203">
        <v>264</v>
      </c>
      <c r="B265" s="192"/>
      <c r="C265" s="188"/>
      <c r="D265" s="188"/>
      <c r="E265" s="188"/>
      <c r="F265" s="188"/>
      <c r="G265" s="188"/>
      <c r="H265" s="227"/>
      <c r="I26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66" spans="1:9" ht="24.95" customHeight="1" x14ac:dyDescent="0.15">
      <c r="A266" s="203">
        <v>265</v>
      </c>
      <c r="B266" s="192"/>
      <c r="C266" s="188"/>
      <c r="D266" s="188"/>
      <c r="E266" s="188"/>
      <c r="F266" s="188"/>
      <c r="G266" s="188"/>
      <c r="H266" s="227"/>
      <c r="I26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67" spans="1:9" ht="24.95" customHeight="1" x14ac:dyDescent="0.15">
      <c r="A267" s="203">
        <v>266</v>
      </c>
      <c r="B267" s="192"/>
      <c r="C267" s="188"/>
      <c r="D267" s="188"/>
      <c r="E267" s="188"/>
      <c r="F267" s="188"/>
      <c r="G267" s="188"/>
      <c r="H267" s="227"/>
      <c r="I26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68" spans="1:9" ht="24.95" customHeight="1" x14ac:dyDescent="0.15">
      <c r="A268" s="203">
        <v>267</v>
      </c>
      <c r="B268" s="192"/>
      <c r="C268" s="188"/>
      <c r="D268" s="188"/>
      <c r="E268" s="188"/>
      <c r="F268" s="188"/>
      <c r="G268" s="188"/>
      <c r="H268" s="227"/>
      <c r="I26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69" spans="1:9" ht="24.95" customHeight="1" x14ac:dyDescent="0.15">
      <c r="A269" s="203">
        <v>268</v>
      </c>
      <c r="B269" s="192"/>
      <c r="C269" s="188"/>
      <c r="D269" s="188"/>
      <c r="E269" s="188"/>
      <c r="F269" s="188"/>
      <c r="G269" s="188"/>
      <c r="H269" s="227"/>
      <c r="I26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70" spans="1:9" ht="24.95" customHeight="1" x14ac:dyDescent="0.15">
      <c r="A270" s="203">
        <v>269</v>
      </c>
      <c r="B270" s="192"/>
      <c r="C270" s="188"/>
      <c r="D270" s="188"/>
      <c r="E270" s="188"/>
      <c r="F270" s="188"/>
      <c r="G270" s="188"/>
      <c r="H270" s="227"/>
      <c r="I27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71" spans="1:9" ht="24.95" customHeight="1" x14ac:dyDescent="0.15">
      <c r="A271" s="203">
        <v>270</v>
      </c>
      <c r="B271" s="192"/>
      <c r="C271" s="188"/>
      <c r="D271" s="188"/>
      <c r="E271" s="188"/>
      <c r="F271" s="188"/>
      <c r="G271" s="188"/>
      <c r="H271" s="227"/>
      <c r="I27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72" spans="1:9" ht="24.95" customHeight="1" x14ac:dyDescent="0.15">
      <c r="A272" s="203">
        <v>271</v>
      </c>
      <c r="B272" s="192"/>
      <c r="C272" s="188"/>
      <c r="D272" s="188"/>
      <c r="E272" s="188"/>
      <c r="F272" s="188"/>
      <c r="G272" s="188"/>
      <c r="H272" s="227"/>
      <c r="I27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73" spans="1:9" ht="24.95" customHeight="1" x14ac:dyDescent="0.15">
      <c r="A273" s="203">
        <v>272</v>
      </c>
      <c r="B273" s="192"/>
      <c r="C273" s="188"/>
      <c r="D273" s="188"/>
      <c r="E273" s="188"/>
      <c r="F273" s="188"/>
      <c r="G273" s="188"/>
      <c r="H273" s="227"/>
      <c r="I27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74" spans="1:9" ht="24.95" customHeight="1" x14ac:dyDescent="0.15">
      <c r="A274" s="203">
        <v>273</v>
      </c>
      <c r="B274" s="192"/>
      <c r="C274" s="188"/>
      <c r="D274" s="188"/>
      <c r="E274" s="188"/>
      <c r="F274" s="188"/>
      <c r="G274" s="188"/>
      <c r="H274" s="227"/>
      <c r="I27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75" spans="1:9" ht="24.95" customHeight="1" x14ac:dyDescent="0.15">
      <c r="A275" s="203">
        <v>274</v>
      </c>
      <c r="B275" s="192"/>
      <c r="C275" s="188"/>
      <c r="D275" s="188"/>
      <c r="E275" s="188"/>
      <c r="F275" s="188"/>
      <c r="G275" s="188"/>
      <c r="H275" s="227"/>
      <c r="I27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76" spans="1:9" ht="24.95" customHeight="1" thickBot="1" x14ac:dyDescent="0.2">
      <c r="A276" s="203">
        <v>275</v>
      </c>
      <c r="B276" s="193"/>
      <c r="C276" s="187"/>
      <c r="D276" s="187"/>
      <c r="E276" s="187"/>
      <c r="F276" s="187"/>
      <c r="G276" s="187"/>
      <c r="H276" s="228"/>
      <c r="I27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77" spans="1:9" ht="24.95" customHeight="1" x14ac:dyDescent="0.15">
      <c r="A277" s="203">
        <v>276</v>
      </c>
      <c r="B277" s="192"/>
      <c r="C277" s="188"/>
      <c r="D277" s="188"/>
      <c r="E277" s="188"/>
      <c r="F277" s="188"/>
      <c r="G277" s="188"/>
      <c r="H277" s="227"/>
      <c r="I27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78" spans="1:9" ht="24.95" customHeight="1" x14ac:dyDescent="0.15">
      <c r="A278" s="203">
        <v>277</v>
      </c>
      <c r="B278" s="192"/>
      <c r="C278" s="188"/>
      <c r="D278" s="188"/>
      <c r="E278" s="188"/>
      <c r="F278" s="188"/>
      <c r="G278" s="188"/>
      <c r="H278" s="227"/>
      <c r="I27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79" spans="1:9" ht="24.95" customHeight="1" x14ac:dyDescent="0.15">
      <c r="A279" s="203">
        <v>278</v>
      </c>
      <c r="B279" s="192"/>
      <c r="C279" s="188"/>
      <c r="D279" s="188"/>
      <c r="E279" s="188"/>
      <c r="F279" s="188"/>
      <c r="G279" s="188"/>
      <c r="H279" s="227"/>
      <c r="I27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80" spans="1:9" ht="24.95" customHeight="1" x14ac:dyDescent="0.15">
      <c r="A280" s="203">
        <v>279</v>
      </c>
      <c r="B280" s="192"/>
      <c r="C280" s="188"/>
      <c r="D280" s="188"/>
      <c r="E280" s="188"/>
      <c r="F280" s="188"/>
      <c r="G280" s="188"/>
      <c r="H280" s="227"/>
      <c r="I28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81" spans="1:9" ht="24.95" customHeight="1" x14ac:dyDescent="0.15">
      <c r="A281" s="203">
        <v>280</v>
      </c>
      <c r="B281" s="192"/>
      <c r="C281" s="188"/>
      <c r="D281" s="188"/>
      <c r="E281" s="188"/>
      <c r="F281" s="188"/>
      <c r="G281" s="188"/>
      <c r="H281" s="227"/>
      <c r="I28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82" spans="1:9" ht="24.95" customHeight="1" x14ac:dyDescent="0.15">
      <c r="A282" s="203">
        <v>281</v>
      </c>
      <c r="B282" s="192"/>
      <c r="C282" s="188"/>
      <c r="D282" s="188"/>
      <c r="E282" s="188"/>
      <c r="F282" s="188"/>
      <c r="G282" s="188"/>
      <c r="H282" s="227"/>
      <c r="I28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83" spans="1:9" ht="24.95" customHeight="1" x14ac:dyDescent="0.15">
      <c r="A283" s="203">
        <v>282</v>
      </c>
      <c r="B283" s="192"/>
      <c r="C283" s="188"/>
      <c r="D283" s="188"/>
      <c r="E283" s="188"/>
      <c r="F283" s="188"/>
      <c r="G283" s="188"/>
      <c r="H283" s="227"/>
      <c r="I28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84" spans="1:9" ht="24.95" customHeight="1" x14ac:dyDescent="0.15">
      <c r="A284" s="203">
        <v>283</v>
      </c>
      <c r="B284" s="192"/>
      <c r="C284" s="188"/>
      <c r="D284" s="188"/>
      <c r="E284" s="188"/>
      <c r="F284" s="188"/>
      <c r="G284" s="188"/>
      <c r="H284" s="227"/>
      <c r="I28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85" spans="1:9" ht="24.95" customHeight="1" x14ac:dyDescent="0.15">
      <c r="A285" s="203">
        <v>284</v>
      </c>
      <c r="B285" s="192"/>
      <c r="C285" s="188"/>
      <c r="D285" s="188"/>
      <c r="E285" s="188"/>
      <c r="F285" s="188"/>
      <c r="G285" s="188"/>
      <c r="H285" s="227"/>
      <c r="I28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86" spans="1:9" ht="24.95" customHeight="1" x14ac:dyDescent="0.15">
      <c r="A286" s="203">
        <v>285</v>
      </c>
      <c r="B286" s="192"/>
      <c r="C286" s="188"/>
      <c r="D286" s="188"/>
      <c r="E286" s="188"/>
      <c r="F286" s="188"/>
      <c r="G286" s="188"/>
      <c r="H286" s="227"/>
      <c r="I28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87" spans="1:9" ht="24.95" customHeight="1" x14ac:dyDescent="0.15">
      <c r="A287" s="203">
        <v>286</v>
      </c>
      <c r="B287" s="192"/>
      <c r="C287" s="188"/>
      <c r="D287" s="188"/>
      <c r="E287" s="188"/>
      <c r="F287" s="188"/>
      <c r="G287" s="188"/>
      <c r="H287" s="227"/>
      <c r="I28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88" spans="1:9" ht="24.95" customHeight="1" x14ac:dyDescent="0.15">
      <c r="A288" s="203">
        <v>287</v>
      </c>
      <c r="B288" s="192"/>
      <c r="C288" s="188"/>
      <c r="D288" s="188"/>
      <c r="E288" s="188"/>
      <c r="F288" s="188"/>
      <c r="G288" s="188"/>
      <c r="H288" s="227"/>
      <c r="I28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89" spans="1:9" ht="24.95" customHeight="1" x14ac:dyDescent="0.15">
      <c r="A289" s="203">
        <v>288</v>
      </c>
      <c r="B289" s="192"/>
      <c r="C289" s="188"/>
      <c r="D289" s="188"/>
      <c r="E289" s="188"/>
      <c r="F289" s="188"/>
      <c r="G289" s="188"/>
      <c r="H289" s="227"/>
      <c r="I28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90" spans="1:9" ht="24.95" customHeight="1" x14ac:dyDescent="0.15">
      <c r="A290" s="203">
        <v>289</v>
      </c>
      <c r="B290" s="192"/>
      <c r="C290" s="188"/>
      <c r="D290" s="188"/>
      <c r="E290" s="188"/>
      <c r="F290" s="188"/>
      <c r="G290" s="188"/>
      <c r="H290" s="227"/>
      <c r="I29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91" spans="1:9" ht="24.95" customHeight="1" x14ac:dyDescent="0.15">
      <c r="A291" s="203">
        <v>290</v>
      </c>
      <c r="B291" s="192"/>
      <c r="C291" s="188"/>
      <c r="D291" s="188"/>
      <c r="E291" s="188"/>
      <c r="F291" s="188"/>
      <c r="G291" s="188"/>
      <c r="H291" s="227"/>
      <c r="I29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92" spans="1:9" ht="24.95" customHeight="1" x14ac:dyDescent="0.15">
      <c r="A292" s="203">
        <v>291</v>
      </c>
      <c r="B292" s="192"/>
      <c r="C292" s="188"/>
      <c r="D292" s="188"/>
      <c r="E292" s="188"/>
      <c r="F292" s="188"/>
      <c r="G292" s="188"/>
      <c r="H292" s="227"/>
      <c r="I29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93" spans="1:9" ht="24.95" customHeight="1" x14ac:dyDescent="0.15">
      <c r="A293" s="203">
        <v>292</v>
      </c>
      <c r="B293" s="192"/>
      <c r="C293" s="188"/>
      <c r="D293" s="188"/>
      <c r="E293" s="188"/>
      <c r="F293" s="188"/>
      <c r="G293" s="188"/>
      <c r="H293" s="227"/>
      <c r="I29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94" spans="1:9" ht="24.95" customHeight="1" x14ac:dyDescent="0.15">
      <c r="A294" s="203">
        <v>293</v>
      </c>
      <c r="B294" s="192"/>
      <c r="C294" s="188"/>
      <c r="D294" s="188"/>
      <c r="E294" s="188"/>
      <c r="F294" s="188"/>
      <c r="G294" s="188"/>
      <c r="H294" s="227"/>
      <c r="I29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95" spans="1:9" ht="24.95" customHeight="1" x14ac:dyDescent="0.15">
      <c r="A295" s="203">
        <v>294</v>
      </c>
      <c r="B295" s="192"/>
      <c r="C295" s="188"/>
      <c r="D295" s="188"/>
      <c r="E295" s="188"/>
      <c r="F295" s="188"/>
      <c r="G295" s="188"/>
      <c r="H295" s="227"/>
      <c r="I29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96" spans="1:9" ht="24.95" customHeight="1" x14ac:dyDescent="0.15">
      <c r="A296" s="203">
        <v>295</v>
      </c>
      <c r="B296" s="192"/>
      <c r="C296" s="188"/>
      <c r="D296" s="188"/>
      <c r="E296" s="188"/>
      <c r="F296" s="188"/>
      <c r="G296" s="188"/>
      <c r="H296" s="227"/>
      <c r="I29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97" spans="1:9" ht="24.95" customHeight="1" x14ac:dyDescent="0.15">
      <c r="A297" s="203">
        <v>296</v>
      </c>
      <c r="B297" s="192"/>
      <c r="C297" s="188"/>
      <c r="D297" s="188"/>
      <c r="E297" s="188"/>
      <c r="F297" s="188"/>
      <c r="G297" s="188"/>
      <c r="H297" s="227"/>
      <c r="I29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98" spans="1:9" ht="24.95" customHeight="1" x14ac:dyDescent="0.15">
      <c r="A298" s="203">
        <v>297</v>
      </c>
      <c r="B298" s="192"/>
      <c r="C298" s="188"/>
      <c r="D298" s="188"/>
      <c r="E298" s="188"/>
      <c r="F298" s="188"/>
      <c r="G298" s="188"/>
      <c r="H298" s="227"/>
      <c r="I29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299" spans="1:9" ht="24.95" customHeight="1" x14ac:dyDescent="0.15">
      <c r="A299" s="203">
        <v>298</v>
      </c>
      <c r="B299" s="192"/>
      <c r="C299" s="188"/>
      <c r="D299" s="188"/>
      <c r="E299" s="188"/>
      <c r="F299" s="188"/>
      <c r="G299" s="188"/>
      <c r="H299" s="227"/>
      <c r="I29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00" spans="1:9" ht="24.95" customHeight="1" x14ac:dyDescent="0.15">
      <c r="A300" s="203">
        <v>299</v>
      </c>
      <c r="B300" s="192"/>
      <c r="C300" s="188"/>
      <c r="D300" s="188"/>
      <c r="E300" s="188"/>
      <c r="F300" s="188"/>
      <c r="G300" s="188"/>
      <c r="H300" s="227"/>
      <c r="I30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01" spans="1:9" ht="24.95" customHeight="1" thickBot="1" x14ac:dyDescent="0.2">
      <c r="A301" s="203">
        <v>300</v>
      </c>
      <c r="B301" s="193"/>
      <c r="C301" s="187"/>
      <c r="D301" s="187"/>
      <c r="E301" s="187"/>
      <c r="F301" s="187"/>
      <c r="G301" s="187"/>
      <c r="H301" s="228"/>
      <c r="I30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02" spans="1:9" ht="24.95" customHeight="1" x14ac:dyDescent="0.15">
      <c r="A302" s="203">
        <v>301</v>
      </c>
      <c r="B302" s="192"/>
      <c r="C302" s="188"/>
      <c r="D302" s="188"/>
      <c r="E302" s="188"/>
      <c r="F302" s="188"/>
      <c r="G302" s="188"/>
      <c r="H302" s="227"/>
      <c r="I30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03" spans="1:9" ht="24.95" customHeight="1" x14ac:dyDescent="0.15">
      <c r="A303" s="203">
        <v>302</v>
      </c>
      <c r="B303" s="192"/>
      <c r="C303" s="188"/>
      <c r="D303" s="188"/>
      <c r="E303" s="188"/>
      <c r="F303" s="188"/>
      <c r="G303" s="188"/>
      <c r="H303" s="227"/>
      <c r="I30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04" spans="1:9" ht="24.95" customHeight="1" x14ac:dyDescent="0.15">
      <c r="A304" s="203">
        <v>303</v>
      </c>
      <c r="B304" s="192"/>
      <c r="C304" s="188"/>
      <c r="D304" s="188"/>
      <c r="E304" s="188"/>
      <c r="F304" s="188"/>
      <c r="G304" s="188"/>
      <c r="H304" s="227"/>
      <c r="I30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05" spans="1:9" ht="24.95" customHeight="1" x14ac:dyDescent="0.15">
      <c r="A305" s="203">
        <v>304</v>
      </c>
      <c r="B305" s="192"/>
      <c r="C305" s="188"/>
      <c r="D305" s="188"/>
      <c r="E305" s="188"/>
      <c r="F305" s="188"/>
      <c r="G305" s="188"/>
      <c r="H305" s="227"/>
      <c r="I30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06" spans="1:9" ht="24.95" customHeight="1" x14ac:dyDescent="0.15">
      <c r="A306" s="203">
        <v>305</v>
      </c>
      <c r="B306" s="192"/>
      <c r="C306" s="188"/>
      <c r="D306" s="188"/>
      <c r="E306" s="188"/>
      <c r="F306" s="188"/>
      <c r="G306" s="188"/>
      <c r="H306" s="227"/>
      <c r="I30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07" spans="1:9" ht="24.95" customHeight="1" x14ac:dyDescent="0.15">
      <c r="A307" s="203">
        <v>306</v>
      </c>
      <c r="B307" s="192"/>
      <c r="C307" s="188"/>
      <c r="D307" s="188"/>
      <c r="E307" s="188"/>
      <c r="F307" s="188"/>
      <c r="G307" s="188"/>
      <c r="H307" s="227"/>
      <c r="I30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08" spans="1:9" ht="24.95" customHeight="1" x14ac:dyDescent="0.15">
      <c r="A308" s="203">
        <v>307</v>
      </c>
      <c r="B308" s="192"/>
      <c r="C308" s="188"/>
      <c r="D308" s="188"/>
      <c r="E308" s="188"/>
      <c r="F308" s="188"/>
      <c r="G308" s="188"/>
      <c r="H308" s="227"/>
      <c r="I30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09" spans="1:9" ht="24.95" customHeight="1" x14ac:dyDescent="0.15">
      <c r="A309" s="203">
        <v>308</v>
      </c>
      <c r="B309" s="192"/>
      <c r="C309" s="188"/>
      <c r="D309" s="188"/>
      <c r="E309" s="188"/>
      <c r="F309" s="188"/>
      <c r="G309" s="188"/>
      <c r="H309" s="227"/>
      <c r="I30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10" spans="1:9" ht="24.95" customHeight="1" x14ac:dyDescent="0.15">
      <c r="A310" s="203">
        <v>309</v>
      </c>
      <c r="B310" s="192"/>
      <c r="C310" s="188"/>
      <c r="D310" s="188"/>
      <c r="E310" s="188"/>
      <c r="F310" s="188"/>
      <c r="G310" s="188"/>
      <c r="H310" s="227"/>
      <c r="I31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11" spans="1:9" ht="24.95" customHeight="1" x14ac:dyDescent="0.15">
      <c r="A311" s="203">
        <v>310</v>
      </c>
      <c r="B311" s="192"/>
      <c r="C311" s="188"/>
      <c r="D311" s="188"/>
      <c r="E311" s="188"/>
      <c r="F311" s="188"/>
      <c r="G311" s="188"/>
      <c r="H311" s="227"/>
      <c r="I31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12" spans="1:9" ht="24.95" customHeight="1" x14ac:dyDescent="0.15">
      <c r="A312" s="203">
        <v>311</v>
      </c>
      <c r="B312" s="192"/>
      <c r="C312" s="188"/>
      <c r="D312" s="188"/>
      <c r="E312" s="188"/>
      <c r="F312" s="188"/>
      <c r="G312" s="188"/>
      <c r="H312" s="227"/>
      <c r="I31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13" spans="1:9" ht="24.95" customHeight="1" x14ac:dyDescent="0.15">
      <c r="A313" s="203">
        <v>312</v>
      </c>
      <c r="B313" s="192"/>
      <c r="C313" s="188"/>
      <c r="D313" s="188"/>
      <c r="E313" s="188"/>
      <c r="F313" s="188"/>
      <c r="G313" s="188"/>
      <c r="H313" s="227"/>
      <c r="I31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14" spans="1:9" ht="24.95" customHeight="1" x14ac:dyDescent="0.15">
      <c r="A314" s="203">
        <v>313</v>
      </c>
      <c r="B314" s="192"/>
      <c r="C314" s="188"/>
      <c r="D314" s="188"/>
      <c r="E314" s="188"/>
      <c r="F314" s="188"/>
      <c r="G314" s="188"/>
      <c r="H314" s="227"/>
      <c r="I31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15" spans="1:9" ht="24.95" customHeight="1" x14ac:dyDescent="0.15">
      <c r="A315" s="203">
        <v>314</v>
      </c>
      <c r="B315" s="192"/>
      <c r="C315" s="188"/>
      <c r="D315" s="188"/>
      <c r="E315" s="188"/>
      <c r="F315" s="188"/>
      <c r="G315" s="188"/>
      <c r="H315" s="227"/>
      <c r="I31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16" spans="1:9" ht="24.95" customHeight="1" x14ac:dyDescent="0.15">
      <c r="A316" s="203">
        <v>315</v>
      </c>
      <c r="B316" s="192"/>
      <c r="C316" s="188"/>
      <c r="D316" s="188"/>
      <c r="E316" s="188"/>
      <c r="F316" s="188"/>
      <c r="G316" s="188"/>
      <c r="H316" s="227"/>
      <c r="I31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17" spans="1:9" ht="24.95" customHeight="1" x14ac:dyDescent="0.15">
      <c r="A317" s="203">
        <v>316</v>
      </c>
      <c r="B317" s="192"/>
      <c r="C317" s="188"/>
      <c r="D317" s="188"/>
      <c r="E317" s="188"/>
      <c r="F317" s="188"/>
      <c r="G317" s="188"/>
      <c r="H317" s="227"/>
      <c r="I31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18" spans="1:9" ht="24.95" customHeight="1" x14ac:dyDescent="0.15">
      <c r="A318" s="203">
        <v>317</v>
      </c>
      <c r="B318" s="192"/>
      <c r="C318" s="188"/>
      <c r="D318" s="188"/>
      <c r="E318" s="188"/>
      <c r="F318" s="188"/>
      <c r="G318" s="188"/>
      <c r="H318" s="227"/>
      <c r="I31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19" spans="1:9" ht="24.95" customHeight="1" x14ac:dyDescent="0.15">
      <c r="A319" s="203">
        <v>318</v>
      </c>
      <c r="B319" s="192"/>
      <c r="C319" s="188"/>
      <c r="D319" s="188"/>
      <c r="E319" s="188"/>
      <c r="F319" s="188"/>
      <c r="G319" s="188"/>
      <c r="H319" s="227"/>
      <c r="I31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20" spans="1:9" ht="24.95" customHeight="1" x14ac:dyDescent="0.15">
      <c r="A320" s="203">
        <v>319</v>
      </c>
      <c r="B320" s="192"/>
      <c r="C320" s="188"/>
      <c r="D320" s="188"/>
      <c r="E320" s="188"/>
      <c r="F320" s="188"/>
      <c r="G320" s="188"/>
      <c r="H320" s="227"/>
      <c r="I32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21" spans="1:9" ht="24.95" customHeight="1" x14ac:dyDescent="0.15">
      <c r="A321" s="203">
        <v>320</v>
      </c>
      <c r="B321" s="192"/>
      <c r="C321" s="188"/>
      <c r="D321" s="188"/>
      <c r="E321" s="188"/>
      <c r="F321" s="188"/>
      <c r="G321" s="188"/>
      <c r="H321" s="227"/>
      <c r="I32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22" spans="1:9" ht="24.95" customHeight="1" x14ac:dyDescent="0.15">
      <c r="A322" s="203">
        <v>321</v>
      </c>
      <c r="B322" s="192"/>
      <c r="C322" s="188"/>
      <c r="D322" s="188"/>
      <c r="E322" s="188"/>
      <c r="F322" s="188"/>
      <c r="G322" s="188"/>
      <c r="H322" s="227"/>
      <c r="I32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23" spans="1:9" ht="24.95" customHeight="1" x14ac:dyDescent="0.15">
      <c r="A323" s="203">
        <v>322</v>
      </c>
      <c r="B323" s="192"/>
      <c r="C323" s="188"/>
      <c r="D323" s="188"/>
      <c r="E323" s="188"/>
      <c r="F323" s="188"/>
      <c r="G323" s="188"/>
      <c r="H323" s="227"/>
      <c r="I32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24" spans="1:9" ht="24.95" customHeight="1" x14ac:dyDescent="0.15">
      <c r="A324" s="203">
        <v>323</v>
      </c>
      <c r="B324" s="192"/>
      <c r="C324" s="188"/>
      <c r="D324" s="188"/>
      <c r="E324" s="188"/>
      <c r="F324" s="188"/>
      <c r="G324" s="188"/>
      <c r="H324" s="227"/>
      <c r="I32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25" spans="1:9" ht="24.95" customHeight="1" x14ac:dyDescent="0.15">
      <c r="A325" s="203">
        <v>324</v>
      </c>
      <c r="B325" s="192"/>
      <c r="C325" s="188"/>
      <c r="D325" s="188"/>
      <c r="E325" s="188"/>
      <c r="F325" s="188"/>
      <c r="G325" s="188"/>
      <c r="H325" s="227"/>
      <c r="I32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26" spans="1:9" ht="24.95" customHeight="1" thickBot="1" x14ac:dyDescent="0.2">
      <c r="A326" s="203">
        <v>325</v>
      </c>
      <c r="B326" s="193"/>
      <c r="C326" s="187"/>
      <c r="D326" s="187"/>
      <c r="E326" s="187"/>
      <c r="F326" s="187"/>
      <c r="G326" s="187"/>
      <c r="H326" s="228"/>
      <c r="I32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27" spans="1:9" ht="24.95" customHeight="1" x14ac:dyDescent="0.15">
      <c r="A327" s="203">
        <v>326</v>
      </c>
      <c r="B327" s="192"/>
      <c r="C327" s="188"/>
      <c r="D327" s="188"/>
      <c r="E327" s="188"/>
      <c r="F327" s="188"/>
      <c r="G327" s="188"/>
      <c r="H327" s="227"/>
      <c r="I32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28" spans="1:9" ht="24.95" customHeight="1" x14ac:dyDescent="0.15">
      <c r="A328" s="203">
        <v>327</v>
      </c>
      <c r="B328" s="192"/>
      <c r="C328" s="188"/>
      <c r="D328" s="188"/>
      <c r="E328" s="188"/>
      <c r="F328" s="188"/>
      <c r="G328" s="188"/>
      <c r="H328" s="227"/>
      <c r="I32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29" spans="1:9" ht="24.95" customHeight="1" x14ac:dyDescent="0.15">
      <c r="A329" s="203">
        <v>328</v>
      </c>
      <c r="B329" s="192"/>
      <c r="C329" s="188"/>
      <c r="D329" s="188"/>
      <c r="E329" s="188"/>
      <c r="F329" s="188"/>
      <c r="G329" s="188"/>
      <c r="H329" s="227"/>
      <c r="I32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30" spans="1:9" ht="24.95" customHeight="1" x14ac:dyDescent="0.15">
      <c r="A330" s="203">
        <v>329</v>
      </c>
      <c r="B330" s="192"/>
      <c r="C330" s="188"/>
      <c r="D330" s="188"/>
      <c r="E330" s="188"/>
      <c r="F330" s="188"/>
      <c r="G330" s="188"/>
      <c r="H330" s="227"/>
      <c r="I33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31" spans="1:9" ht="24.95" customHeight="1" x14ac:dyDescent="0.15">
      <c r="A331" s="203">
        <v>330</v>
      </c>
      <c r="B331" s="192"/>
      <c r="C331" s="188"/>
      <c r="D331" s="188"/>
      <c r="E331" s="188"/>
      <c r="F331" s="188"/>
      <c r="G331" s="188"/>
      <c r="H331" s="227"/>
      <c r="I33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32" spans="1:9" ht="24.95" customHeight="1" x14ac:dyDescent="0.15">
      <c r="A332" s="203">
        <v>331</v>
      </c>
      <c r="B332" s="192"/>
      <c r="C332" s="188"/>
      <c r="D332" s="188"/>
      <c r="E332" s="188"/>
      <c r="F332" s="188"/>
      <c r="G332" s="188"/>
      <c r="H332" s="227"/>
      <c r="I33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33" spans="1:9" ht="24.95" customHeight="1" x14ac:dyDescent="0.15">
      <c r="A333" s="203">
        <v>332</v>
      </c>
      <c r="B333" s="192"/>
      <c r="C333" s="188"/>
      <c r="D333" s="188"/>
      <c r="E333" s="188"/>
      <c r="F333" s="188"/>
      <c r="G333" s="188"/>
      <c r="H333" s="227"/>
      <c r="I33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34" spans="1:9" ht="24.95" customHeight="1" x14ac:dyDescent="0.15">
      <c r="A334" s="203">
        <v>333</v>
      </c>
      <c r="B334" s="192"/>
      <c r="C334" s="188"/>
      <c r="D334" s="188"/>
      <c r="E334" s="188"/>
      <c r="F334" s="188"/>
      <c r="G334" s="188"/>
      <c r="H334" s="227"/>
      <c r="I33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35" spans="1:9" ht="24.95" customHeight="1" x14ac:dyDescent="0.15">
      <c r="A335" s="203">
        <v>334</v>
      </c>
      <c r="B335" s="192"/>
      <c r="C335" s="188"/>
      <c r="D335" s="188"/>
      <c r="E335" s="188"/>
      <c r="F335" s="188"/>
      <c r="G335" s="188"/>
      <c r="H335" s="227"/>
      <c r="I33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36" spans="1:9" ht="24.95" customHeight="1" x14ac:dyDescent="0.15">
      <c r="A336" s="203">
        <v>335</v>
      </c>
      <c r="B336" s="192"/>
      <c r="C336" s="188"/>
      <c r="D336" s="188"/>
      <c r="E336" s="188"/>
      <c r="F336" s="188"/>
      <c r="G336" s="188"/>
      <c r="H336" s="227"/>
      <c r="I33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37" spans="1:9" ht="24.95" customHeight="1" x14ac:dyDescent="0.15">
      <c r="A337" s="203">
        <v>336</v>
      </c>
      <c r="B337" s="192"/>
      <c r="C337" s="188"/>
      <c r="D337" s="188"/>
      <c r="E337" s="188"/>
      <c r="F337" s="188"/>
      <c r="G337" s="188"/>
      <c r="H337" s="227"/>
      <c r="I33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38" spans="1:9" ht="24.95" customHeight="1" x14ac:dyDescent="0.15">
      <c r="A338" s="203">
        <v>337</v>
      </c>
      <c r="B338" s="192"/>
      <c r="C338" s="188"/>
      <c r="D338" s="188"/>
      <c r="E338" s="188"/>
      <c r="F338" s="188"/>
      <c r="G338" s="188"/>
      <c r="H338" s="227"/>
      <c r="I33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39" spans="1:9" ht="24.95" customHeight="1" x14ac:dyDescent="0.15">
      <c r="A339" s="203">
        <v>338</v>
      </c>
      <c r="B339" s="192"/>
      <c r="C339" s="188"/>
      <c r="D339" s="188"/>
      <c r="E339" s="188"/>
      <c r="F339" s="188"/>
      <c r="G339" s="188"/>
      <c r="H339" s="227"/>
      <c r="I33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40" spans="1:9" ht="24.95" customHeight="1" x14ac:dyDescent="0.15">
      <c r="A340" s="203">
        <v>339</v>
      </c>
      <c r="B340" s="192"/>
      <c r="C340" s="188"/>
      <c r="D340" s="188"/>
      <c r="E340" s="188"/>
      <c r="F340" s="188"/>
      <c r="G340" s="188"/>
      <c r="H340" s="227"/>
      <c r="I34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41" spans="1:9" ht="24.95" customHeight="1" x14ac:dyDescent="0.15">
      <c r="A341" s="203">
        <v>340</v>
      </c>
      <c r="B341" s="192"/>
      <c r="C341" s="188"/>
      <c r="D341" s="188"/>
      <c r="E341" s="188"/>
      <c r="F341" s="188"/>
      <c r="G341" s="188"/>
      <c r="H341" s="227"/>
      <c r="I34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42" spans="1:9" ht="24.95" customHeight="1" x14ac:dyDescent="0.15">
      <c r="A342" s="203">
        <v>341</v>
      </c>
      <c r="B342" s="192"/>
      <c r="C342" s="188"/>
      <c r="D342" s="188"/>
      <c r="E342" s="188"/>
      <c r="F342" s="188"/>
      <c r="G342" s="188"/>
      <c r="H342" s="227"/>
      <c r="I34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43" spans="1:9" ht="24.95" customHeight="1" x14ac:dyDescent="0.15">
      <c r="A343" s="203">
        <v>342</v>
      </c>
      <c r="B343" s="192"/>
      <c r="C343" s="188"/>
      <c r="D343" s="188"/>
      <c r="E343" s="188"/>
      <c r="F343" s="188"/>
      <c r="G343" s="188"/>
      <c r="H343" s="227"/>
      <c r="I34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44" spans="1:9" ht="24.95" customHeight="1" x14ac:dyDescent="0.15">
      <c r="A344" s="203">
        <v>343</v>
      </c>
      <c r="B344" s="192"/>
      <c r="C344" s="188"/>
      <c r="D344" s="188"/>
      <c r="E344" s="188"/>
      <c r="F344" s="188"/>
      <c r="G344" s="188"/>
      <c r="H344" s="227"/>
      <c r="I34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45" spans="1:9" ht="24.95" customHeight="1" x14ac:dyDescent="0.15">
      <c r="A345" s="203">
        <v>344</v>
      </c>
      <c r="B345" s="192"/>
      <c r="C345" s="188"/>
      <c r="D345" s="188"/>
      <c r="E345" s="188"/>
      <c r="F345" s="188"/>
      <c r="G345" s="188"/>
      <c r="H345" s="227"/>
      <c r="I34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46" spans="1:9" ht="24.95" customHeight="1" x14ac:dyDescent="0.15">
      <c r="A346" s="203">
        <v>345</v>
      </c>
      <c r="B346" s="192"/>
      <c r="C346" s="188"/>
      <c r="D346" s="188"/>
      <c r="E346" s="188"/>
      <c r="F346" s="188"/>
      <c r="G346" s="188"/>
      <c r="H346" s="227"/>
      <c r="I34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47" spans="1:9" ht="24.95" customHeight="1" x14ac:dyDescent="0.15">
      <c r="A347" s="203">
        <v>346</v>
      </c>
      <c r="B347" s="192"/>
      <c r="C347" s="188"/>
      <c r="D347" s="188"/>
      <c r="E347" s="188"/>
      <c r="F347" s="188"/>
      <c r="G347" s="188"/>
      <c r="H347" s="227"/>
      <c r="I34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48" spans="1:9" ht="24.95" customHeight="1" x14ac:dyDescent="0.15">
      <c r="A348" s="203">
        <v>347</v>
      </c>
      <c r="B348" s="192"/>
      <c r="C348" s="188"/>
      <c r="D348" s="188"/>
      <c r="E348" s="188"/>
      <c r="F348" s="188"/>
      <c r="G348" s="188"/>
      <c r="H348" s="227"/>
      <c r="I34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49" spans="1:9" ht="24.95" customHeight="1" x14ac:dyDescent="0.15">
      <c r="A349" s="203">
        <v>348</v>
      </c>
      <c r="B349" s="192"/>
      <c r="C349" s="188"/>
      <c r="D349" s="188"/>
      <c r="E349" s="188"/>
      <c r="F349" s="188"/>
      <c r="G349" s="188"/>
      <c r="H349" s="227"/>
      <c r="I34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50" spans="1:9" ht="24.95" customHeight="1" x14ac:dyDescent="0.15">
      <c r="A350" s="203">
        <v>349</v>
      </c>
      <c r="B350" s="192"/>
      <c r="C350" s="188"/>
      <c r="D350" s="188"/>
      <c r="E350" s="188"/>
      <c r="F350" s="188"/>
      <c r="G350" s="188"/>
      <c r="H350" s="227"/>
      <c r="I35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51" spans="1:9" ht="24.95" customHeight="1" thickBot="1" x14ac:dyDescent="0.2">
      <c r="A351" s="203">
        <v>350</v>
      </c>
      <c r="B351" s="193"/>
      <c r="C351" s="187"/>
      <c r="D351" s="187"/>
      <c r="E351" s="187"/>
      <c r="F351" s="187"/>
      <c r="G351" s="187"/>
      <c r="H351" s="228"/>
      <c r="I35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52" spans="1:9" ht="24.95" customHeight="1" x14ac:dyDescent="0.15">
      <c r="A352" s="203">
        <v>351</v>
      </c>
      <c r="B352" s="192"/>
      <c r="C352" s="188"/>
      <c r="D352" s="188"/>
      <c r="E352" s="188"/>
      <c r="F352" s="188"/>
      <c r="G352" s="188"/>
      <c r="H352" s="227"/>
      <c r="I35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53" spans="1:9" ht="24.95" customHeight="1" x14ac:dyDescent="0.15">
      <c r="A353" s="203">
        <v>352</v>
      </c>
      <c r="B353" s="192"/>
      <c r="C353" s="188"/>
      <c r="D353" s="188"/>
      <c r="E353" s="188"/>
      <c r="F353" s="188"/>
      <c r="G353" s="188"/>
      <c r="H353" s="227"/>
      <c r="I35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54" spans="1:9" ht="24.95" customHeight="1" x14ac:dyDescent="0.15">
      <c r="A354" s="203">
        <v>353</v>
      </c>
      <c r="B354" s="192"/>
      <c r="C354" s="188"/>
      <c r="D354" s="188"/>
      <c r="E354" s="188"/>
      <c r="F354" s="188"/>
      <c r="G354" s="188"/>
      <c r="H354" s="227"/>
      <c r="I35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55" spans="1:9" ht="24.95" customHeight="1" x14ac:dyDescent="0.15">
      <c r="A355" s="203">
        <v>354</v>
      </c>
      <c r="B355" s="192"/>
      <c r="C355" s="188"/>
      <c r="D355" s="188"/>
      <c r="E355" s="188"/>
      <c r="F355" s="188"/>
      <c r="G355" s="188"/>
      <c r="H355" s="227"/>
      <c r="I35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56" spans="1:9" ht="24.95" customHeight="1" x14ac:dyDescent="0.15">
      <c r="A356" s="203">
        <v>355</v>
      </c>
      <c r="B356" s="192"/>
      <c r="C356" s="188"/>
      <c r="D356" s="188"/>
      <c r="E356" s="188"/>
      <c r="F356" s="188"/>
      <c r="G356" s="188"/>
      <c r="H356" s="227"/>
      <c r="I35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57" spans="1:9" ht="24.95" customHeight="1" x14ac:dyDescent="0.15">
      <c r="A357" s="203">
        <v>356</v>
      </c>
      <c r="B357" s="192"/>
      <c r="C357" s="188"/>
      <c r="D357" s="188"/>
      <c r="E357" s="188"/>
      <c r="F357" s="188"/>
      <c r="G357" s="188"/>
      <c r="H357" s="227"/>
      <c r="I35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58" spans="1:9" ht="24.95" customHeight="1" x14ac:dyDescent="0.15">
      <c r="A358" s="203">
        <v>357</v>
      </c>
      <c r="B358" s="192"/>
      <c r="C358" s="188"/>
      <c r="D358" s="188"/>
      <c r="E358" s="188"/>
      <c r="F358" s="188"/>
      <c r="G358" s="188"/>
      <c r="H358" s="227"/>
      <c r="I35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59" spans="1:9" ht="24.95" customHeight="1" x14ac:dyDescent="0.15">
      <c r="A359" s="203">
        <v>358</v>
      </c>
      <c r="B359" s="192"/>
      <c r="C359" s="188"/>
      <c r="D359" s="188"/>
      <c r="E359" s="188"/>
      <c r="F359" s="188"/>
      <c r="G359" s="188"/>
      <c r="H359" s="227"/>
      <c r="I35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60" spans="1:9" ht="24.95" customHeight="1" x14ac:dyDescent="0.15">
      <c r="A360" s="203">
        <v>359</v>
      </c>
      <c r="B360" s="192"/>
      <c r="C360" s="188"/>
      <c r="D360" s="188"/>
      <c r="E360" s="188"/>
      <c r="F360" s="188"/>
      <c r="G360" s="188"/>
      <c r="H360" s="227"/>
      <c r="I36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61" spans="1:9" ht="24.95" customHeight="1" x14ac:dyDescent="0.15">
      <c r="A361" s="203">
        <v>360</v>
      </c>
      <c r="B361" s="192"/>
      <c r="C361" s="188"/>
      <c r="D361" s="188"/>
      <c r="E361" s="188"/>
      <c r="F361" s="188"/>
      <c r="G361" s="188"/>
      <c r="H361" s="227"/>
      <c r="I36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62" spans="1:9" ht="24.95" customHeight="1" x14ac:dyDescent="0.15">
      <c r="A362" s="203">
        <v>361</v>
      </c>
      <c r="B362" s="192"/>
      <c r="C362" s="188"/>
      <c r="D362" s="188"/>
      <c r="E362" s="188"/>
      <c r="F362" s="188"/>
      <c r="G362" s="188"/>
      <c r="H362" s="227"/>
      <c r="I36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63" spans="1:9" ht="24.95" customHeight="1" x14ac:dyDescent="0.15">
      <c r="A363" s="203">
        <v>362</v>
      </c>
      <c r="B363" s="192"/>
      <c r="C363" s="188"/>
      <c r="D363" s="188"/>
      <c r="E363" s="188"/>
      <c r="F363" s="188"/>
      <c r="G363" s="188"/>
      <c r="H363" s="227"/>
      <c r="I36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64" spans="1:9" ht="24.95" customHeight="1" x14ac:dyDescent="0.15">
      <c r="A364" s="203">
        <v>363</v>
      </c>
      <c r="B364" s="192"/>
      <c r="C364" s="188"/>
      <c r="D364" s="188"/>
      <c r="E364" s="188"/>
      <c r="F364" s="188"/>
      <c r="G364" s="188"/>
      <c r="H364" s="227"/>
      <c r="I36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65" spans="1:9" ht="24.95" customHeight="1" x14ac:dyDescent="0.15">
      <c r="A365" s="203">
        <v>364</v>
      </c>
      <c r="B365" s="192"/>
      <c r="C365" s="188"/>
      <c r="D365" s="188"/>
      <c r="E365" s="188"/>
      <c r="F365" s="188"/>
      <c r="G365" s="188"/>
      <c r="H365" s="227"/>
      <c r="I36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66" spans="1:9" ht="24.95" customHeight="1" x14ac:dyDescent="0.15">
      <c r="A366" s="203">
        <v>365</v>
      </c>
      <c r="B366" s="192"/>
      <c r="C366" s="188"/>
      <c r="D366" s="188"/>
      <c r="E366" s="188"/>
      <c r="F366" s="188"/>
      <c r="G366" s="188"/>
      <c r="H366" s="227"/>
      <c r="I36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67" spans="1:9" ht="24.95" customHeight="1" x14ac:dyDescent="0.15">
      <c r="A367" s="203">
        <v>366</v>
      </c>
      <c r="B367" s="192"/>
      <c r="C367" s="188"/>
      <c r="D367" s="188"/>
      <c r="E367" s="188"/>
      <c r="F367" s="188"/>
      <c r="G367" s="188"/>
      <c r="H367" s="227"/>
      <c r="I36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68" spans="1:9" ht="24.95" customHeight="1" x14ac:dyDescent="0.15">
      <c r="A368" s="203">
        <v>367</v>
      </c>
      <c r="B368" s="192"/>
      <c r="C368" s="188"/>
      <c r="D368" s="188"/>
      <c r="E368" s="188"/>
      <c r="F368" s="188"/>
      <c r="G368" s="188"/>
      <c r="H368" s="227"/>
      <c r="I36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69" spans="1:9" ht="24.95" customHeight="1" x14ac:dyDescent="0.15">
      <c r="A369" s="203">
        <v>368</v>
      </c>
      <c r="B369" s="192"/>
      <c r="C369" s="188"/>
      <c r="D369" s="188"/>
      <c r="E369" s="188"/>
      <c r="F369" s="188"/>
      <c r="G369" s="188"/>
      <c r="H369" s="227"/>
      <c r="I36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70" spans="1:9" ht="24.95" customHeight="1" x14ac:dyDescent="0.15">
      <c r="A370" s="203">
        <v>369</v>
      </c>
      <c r="B370" s="192"/>
      <c r="C370" s="188"/>
      <c r="D370" s="188"/>
      <c r="E370" s="188"/>
      <c r="F370" s="188"/>
      <c r="G370" s="188"/>
      <c r="H370" s="227"/>
      <c r="I37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71" spans="1:9" ht="24.95" customHeight="1" x14ac:dyDescent="0.15">
      <c r="A371" s="203">
        <v>370</v>
      </c>
      <c r="B371" s="192"/>
      <c r="C371" s="188"/>
      <c r="D371" s="188"/>
      <c r="E371" s="188"/>
      <c r="F371" s="188"/>
      <c r="G371" s="188"/>
      <c r="H371" s="227"/>
      <c r="I37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72" spans="1:9" ht="24.95" customHeight="1" x14ac:dyDescent="0.15">
      <c r="A372" s="203">
        <v>371</v>
      </c>
      <c r="B372" s="192"/>
      <c r="C372" s="188"/>
      <c r="D372" s="188"/>
      <c r="E372" s="188"/>
      <c r="F372" s="188"/>
      <c r="G372" s="188"/>
      <c r="H372" s="227"/>
      <c r="I37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73" spans="1:9" ht="24.95" customHeight="1" x14ac:dyDescent="0.15">
      <c r="A373" s="203">
        <v>372</v>
      </c>
      <c r="B373" s="192"/>
      <c r="C373" s="188"/>
      <c r="D373" s="188"/>
      <c r="E373" s="188"/>
      <c r="F373" s="188"/>
      <c r="G373" s="188"/>
      <c r="H373" s="227"/>
      <c r="I37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74" spans="1:9" ht="24.95" customHeight="1" x14ac:dyDescent="0.15">
      <c r="A374" s="203">
        <v>373</v>
      </c>
      <c r="B374" s="192"/>
      <c r="C374" s="188"/>
      <c r="D374" s="188"/>
      <c r="E374" s="188"/>
      <c r="F374" s="188"/>
      <c r="G374" s="188"/>
      <c r="H374" s="227"/>
      <c r="I37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75" spans="1:9" ht="24.95" customHeight="1" x14ac:dyDescent="0.15">
      <c r="A375" s="203">
        <v>374</v>
      </c>
      <c r="B375" s="192"/>
      <c r="C375" s="188"/>
      <c r="D375" s="188"/>
      <c r="E375" s="188"/>
      <c r="F375" s="188"/>
      <c r="G375" s="188"/>
      <c r="H375" s="227"/>
      <c r="I37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76" spans="1:9" ht="24.95" customHeight="1" thickBot="1" x14ac:dyDescent="0.2">
      <c r="A376" s="203">
        <v>375</v>
      </c>
      <c r="B376" s="193"/>
      <c r="C376" s="187"/>
      <c r="D376" s="187"/>
      <c r="E376" s="187"/>
      <c r="F376" s="187"/>
      <c r="G376" s="187"/>
      <c r="H376" s="228"/>
      <c r="I37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77" spans="1:9" ht="24.95" customHeight="1" x14ac:dyDescent="0.15">
      <c r="A377" s="203">
        <v>376</v>
      </c>
      <c r="B377" s="192"/>
      <c r="C377" s="188"/>
      <c r="D377" s="188"/>
      <c r="E377" s="188"/>
      <c r="F377" s="188"/>
      <c r="G377" s="188"/>
      <c r="H377" s="227"/>
      <c r="I37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78" spans="1:9" ht="24.95" customHeight="1" x14ac:dyDescent="0.15">
      <c r="A378" s="203">
        <v>377</v>
      </c>
      <c r="B378" s="192"/>
      <c r="C378" s="188"/>
      <c r="D378" s="188"/>
      <c r="E378" s="188"/>
      <c r="F378" s="188"/>
      <c r="G378" s="188"/>
      <c r="H378" s="227"/>
      <c r="I37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79" spans="1:9" ht="24.95" customHeight="1" x14ac:dyDescent="0.15">
      <c r="A379" s="203">
        <v>378</v>
      </c>
      <c r="B379" s="192"/>
      <c r="C379" s="188"/>
      <c r="D379" s="188"/>
      <c r="E379" s="188"/>
      <c r="F379" s="188"/>
      <c r="G379" s="188"/>
      <c r="H379" s="227"/>
      <c r="I37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80" spans="1:9" ht="24.95" customHeight="1" x14ac:dyDescent="0.15">
      <c r="A380" s="203">
        <v>379</v>
      </c>
      <c r="B380" s="192"/>
      <c r="C380" s="188"/>
      <c r="D380" s="188"/>
      <c r="E380" s="188"/>
      <c r="F380" s="188"/>
      <c r="G380" s="188"/>
      <c r="H380" s="227"/>
      <c r="I38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81" spans="1:9" ht="24.95" customHeight="1" x14ac:dyDescent="0.15">
      <c r="A381" s="203">
        <v>380</v>
      </c>
      <c r="B381" s="192"/>
      <c r="C381" s="188"/>
      <c r="D381" s="188"/>
      <c r="E381" s="188"/>
      <c r="F381" s="188"/>
      <c r="G381" s="188"/>
      <c r="H381" s="227"/>
      <c r="I38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82" spans="1:9" ht="24.95" customHeight="1" x14ac:dyDescent="0.15">
      <c r="A382" s="203">
        <v>381</v>
      </c>
      <c r="B382" s="192"/>
      <c r="C382" s="188"/>
      <c r="D382" s="188"/>
      <c r="E382" s="188"/>
      <c r="F382" s="188"/>
      <c r="G382" s="188"/>
      <c r="H382" s="227"/>
      <c r="I38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83" spans="1:9" ht="24.95" customHeight="1" x14ac:dyDescent="0.15">
      <c r="A383" s="203">
        <v>382</v>
      </c>
      <c r="B383" s="192"/>
      <c r="C383" s="188"/>
      <c r="D383" s="188"/>
      <c r="E383" s="188"/>
      <c r="F383" s="188"/>
      <c r="G383" s="188"/>
      <c r="H383" s="227"/>
      <c r="I38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84" spans="1:9" ht="24.95" customHeight="1" x14ac:dyDescent="0.15">
      <c r="A384" s="203">
        <v>383</v>
      </c>
      <c r="B384" s="192"/>
      <c r="C384" s="188"/>
      <c r="D384" s="188"/>
      <c r="E384" s="188"/>
      <c r="F384" s="188"/>
      <c r="G384" s="188"/>
      <c r="H384" s="227"/>
      <c r="I38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85" spans="1:9" ht="24.95" customHeight="1" x14ac:dyDescent="0.15">
      <c r="A385" s="203">
        <v>384</v>
      </c>
      <c r="B385" s="192"/>
      <c r="C385" s="188"/>
      <c r="D385" s="188"/>
      <c r="E385" s="188"/>
      <c r="F385" s="188"/>
      <c r="G385" s="188"/>
      <c r="H385" s="227"/>
      <c r="I38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86" spans="1:9" ht="24.95" customHeight="1" x14ac:dyDescent="0.15">
      <c r="A386" s="203">
        <v>385</v>
      </c>
      <c r="B386" s="192"/>
      <c r="C386" s="188"/>
      <c r="D386" s="188"/>
      <c r="E386" s="188"/>
      <c r="F386" s="188"/>
      <c r="G386" s="188"/>
      <c r="H386" s="227"/>
      <c r="I38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87" spans="1:9" ht="24.95" customHeight="1" x14ac:dyDescent="0.15">
      <c r="A387" s="203">
        <v>386</v>
      </c>
      <c r="B387" s="192"/>
      <c r="C387" s="188"/>
      <c r="D387" s="188"/>
      <c r="E387" s="188"/>
      <c r="F387" s="188"/>
      <c r="G387" s="188"/>
      <c r="H387" s="227"/>
      <c r="I38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88" spans="1:9" ht="24.95" customHeight="1" x14ac:dyDescent="0.15">
      <c r="A388" s="203">
        <v>387</v>
      </c>
      <c r="B388" s="192"/>
      <c r="C388" s="188"/>
      <c r="D388" s="188"/>
      <c r="E388" s="188"/>
      <c r="F388" s="188"/>
      <c r="G388" s="188"/>
      <c r="H388" s="227"/>
      <c r="I38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89" spans="1:9" ht="24.95" customHeight="1" x14ac:dyDescent="0.15">
      <c r="A389" s="203">
        <v>388</v>
      </c>
      <c r="B389" s="192"/>
      <c r="C389" s="188"/>
      <c r="D389" s="188"/>
      <c r="E389" s="188"/>
      <c r="F389" s="188"/>
      <c r="G389" s="188"/>
      <c r="H389" s="227"/>
      <c r="I38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90" spans="1:9" ht="24.95" customHeight="1" x14ac:dyDescent="0.15">
      <c r="A390" s="203">
        <v>389</v>
      </c>
      <c r="B390" s="192"/>
      <c r="C390" s="188"/>
      <c r="D390" s="188"/>
      <c r="E390" s="188"/>
      <c r="F390" s="188"/>
      <c r="G390" s="188"/>
      <c r="H390" s="227"/>
      <c r="I39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91" spans="1:9" ht="24.95" customHeight="1" x14ac:dyDescent="0.15">
      <c r="A391" s="203">
        <v>390</v>
      </c>
      <c r="B391" s="192"/>
      <c r="C391" s="188"/>
      <c r="D391" s="188"/>
      <c r="E391" s="188"/>
      <c r="F391" s="188"/>
      <c r="G391" s="188"/>
      <c r="H391" s="227"/>
      <c r="I39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92" spans="1:9" ht="24.95" customHeight="1" x14ac:dyDescent="0.15">
      <c r="A392" s="203">
        <v>391</v>
      </c>
      <c r="B392" s="192"/>
      <c r="C392" s="188"/>
      <c r="D392" s="188"/>
      <c r="E392" s="188"/>
      <c r="F392" s="188"/>
      <c r="G392" s="188"/>
      <c r="H392" s="227"/>
      <c r="I39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93" spans="1:9" ht="24.95" customHeight="1" x14ac:dyDescent="0.15">
      <c r="A393" s="203">
        <v>392</v>
      </c>
      <c r="B393" s="192"/>
      <c r="C393" s="188"/>
      <c r="D393" s="188"/>
      <c r="E393" s="188"/>
      <c r="F393" s="188"/>
      <c r="G393" s="188"/>
      <c r="H393" s="227"/>
      <c r="I39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94" spans="1:9" ht="24.95" customHeight="1" x14ac:dyDescent="0.15">
      <c r="A394" s="203">
        <v>393</v>
      </c>
      <c r="B394" s="192"/>
      <c r="C394" s="188"/>
      <c r="D394" s="188"/>
      <c r="E394" s="188"/>
      <c r="F394" s="188"/>
      <c r="G394" s="188"/>
      <c r="H394" s="227"/>
      <c r="I39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95" spans="1:9" ht="24.95" customHeight="1" x14ac:dyDescent="0.15">
      <c r="A395" s="203">
        <v>394</v>
      </c>
      <c r="B395" s="192"/>
      <c r="C395" s="188"/>
      <c r="D395" s="188"/>
      <c r="E395" s="188"/>
      <c r="F395" s="188"/>
      <c r="G395" s="188"/>
      <c r="H395" s="227"/>
      <c r="I39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96" spans="1:9" ht="24.95" customHeight="1" x14ac:dyDescent="0.15">
      <c r="A396" s="203">
        <v>395</v>
      </c>
      <c r="B396" s="192"/>
      <c r="C396" s="188"/>
      <c r="D396" s="188"/>
      <c r="E396" s="188"/>
      <c r="F396" s="188"/>
      <c r="G396" s="188"/>
      <c r="H396" s="227"/>
      <c r="I39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97" spans="1:9" ht="24.95" customHeight="1" x14ac:dyDescent="0.15">
      <c r="A397" s="203">
        <v>396</v>
      </c>
      <c r="B397" s="192"/>
      <c r="C397" s="188"/>
      <c r="D397" s="188"/>
      <c r="E397" s="188"/>
      <c r="F397" s="188"/>
      <c r="G397" s="188"/>
      <c r="H397" s="227"/>
      <c r="I39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98" spans="1:9" ht="24.95" customHeight="1" x14ac:dyDescent="0.15">
      <c r="A398" s="203">
        <v>397</v>
      </c>
      <c r="B398" s="192"/>
      <c r="C398" s="188"/>
      <c r="D398" s="188"/>
      <c r="E398" s="188"/>
      <c r="F398" s="188"/>
      <c r="G398" s="188"/>
      <c r="H398" s="227"/>
      <c r="I39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399" spans="1:9" ht="24.95" customHeight="1" x14ac:dyDescent="0.15">
      <c r="A399" s="203">
        <v>398</v>
      </c>
      <c r="B399" s="192"/>
      <c r="C399" s="188"/>
      <c r="D399" s="188"/>
      <c r="E399" s="188"/>
      <c r="F399" s="188"/>
      <c r="G399" s="188"/>
      <c r="H399" s="227"/>
      <c r="I39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00" spans="1:9" ht="24.95" customHeight="1" x14ac:dyDescent="0.15">
      <c r="A400" s="203">
        <v>399</v>
      </c>
      <c r="B400" s="192"/>
      <c r="C400" s="188"/>
      <c r="D400" s="188"/>
      <c r="E400" s="188"/>
      <c r="F400" s="188"/>
      <c r="G400" s="188"/>
      <c r="H400" s="227"/>
      <c r="I40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01" spans="1:9" ht="24.95" customHeight="1" thickBot="1" x14ac:dyDescent="0.2">
      <c r="A401" s="203">
        <v>400</v>
      </c>
      <c r="B401" s="193"/>
      <c r="C401" s="187"/>
      <c r="D401" s="187"/>
      <c r="E401" s="187"/>
      <c r="F401" s="187"/>
      <c r="G401" s="187"/>
      <c r="H401" s="228"/>
      <c r="I40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02" spans="1:9" ht="24.95" customHeight="1" x14ac:dyDescent="0.15">
      <c r="A402" s="203">
        <v>401</v>
      </c>
      <c r="B402" s="192"/>
      <c r="C402" s="188"/>
      <c r="D402" s="188"/>
      <c r="E402" s="188"/>
      <c r="F402" s="188"/>
      <c r="G402" s="188"/>
      <c r="H402" s="227"/>
      <c r="I40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03" spans="1:9" ht="24.95" customHeight="1" x14ac:dyDescent="0.15">
      <c r="A403" s="203">
        <v>402</v>
      </c>
      <c r="B403" s="192"/>
      <c r="C403" s="188"/>
      <c r="D403" s="188"/>
      <c r="E403" s="188"/>
      <c r="F403" s="188"/>
      <c r="G403" s="188"/>
      <c r="H403" s="227"/>
      <c r="I40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04" spans="1:9" ht="24.95" customHeight="1" x14ac:dyDescent="0.15">
      <c r="A404" s="203">
        <v>403</v>
      </c>
      <c r="B404" s="192"/>
      <c r="C404" s="188"/>
      <c r="D404" s="188"/>
      <c r="E404" s="188"/>
      <c r="F404" s="188"/>
      <c r="G404" s="188"/>
      <c r="H404" s="227"/>
      <c r="I40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05" spans="1:9" ht="24.95" customHeight="1" x14ac:dyDescent="0.15">
      <c r="A405" s="203">
        <v>404</v>
      </c>
      <c r="B405" s="192"/>
      <c r="C405" s="188"/>
      <c r="D405" s="188"/>
      <c r="E405" s="188"/>
      <c r="F405" s="188"/>
      <c r="G405" s="188"/>
      <c r="H405" s="227"/>
      <c r="I40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06" spans="1:9" ht="24.95" customHeight="1" x14ac:dyDescent="0.15">
      <c r="A406" s="203">
        <v>405</v>
      </c>
      <c r="B406" s="192"/>
      <c r="C406" s="188"/>
      <c r="D406" s="188"/>
      <c r="E406" s="188"/>
      <c r="F406" s="188"/>
      <c r="G406" s="188"/>
      <c r="H406" s="227"/>
      <c r="I40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07" spans="1:9" ht="24.95" customHeight="1" x14ac:dyDescent="0.15">
      <c r="A407" s="203">
        <v>406</v>
      </c>
      <c r="B407" s="192"/>
      <c r="C407" s="188"/>
      <c r="D407" s="188"/>
      <c r="E407" s="188"/>
      <c r="F407" s="188"/>
      <c r="G407" s="188"/>
      <c r="H407" s="227"/>
      <c r="I40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08" spans="1:9" ht="24.95" customHeight="1" x14ac:dyDescent="0.15">
      <c r="A408" s="203">
        <v>407</v>
      </c>
      <c r="B408" s="192"/>
      <c r="C408" s="188"/>
      <c r="D408" s="188"/>
      <c r="E408" s="188"/>
      <c r="F408" s="188"/>
      <c r="G408" s="188"/>
      <c r="H408" s="227"/>
      <c r="I40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09" spans="1:9" ht="24.95" customHeight="1" x14ac:dyDescent="0.15">
      <c r="A409" s="203">
        <v>408</v>
      </c>
      <c r="B409" s="192"/>
      <c r="C409" s="188"/>
      <c r="D409" s="188"/>
      <c r="E409" s="188"/>
      <c r="F409" s="188"/>
      <c r="G409" s="188"/>
      <c r="H409" s="227"/>
      <c r="I40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10" spans="1:9" ht="24.95" customHeight="1" x14ac:dyDescent="0.15">
      <c r="A410" s="203">
        <v>409</v>
      </c>
      <c r="B410" s="192"/>
      <c r="C410" s="188"/>
      <c r="D410" s="188"/>
      <c r="E410" s="188"/>
      <c r="F410" s="188"/>
      <c r="G410" s="188"/>
      <c r="H410" s="227"/>
      <c r="I41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11" spans="1:9" ht="24.95" customHeight="1" x14ac:dyDescent="0.15">
      <c r="A411" s="203">
        <v>410</v>
      </c>
      <c r="B411" s="192"/>
      <c r="C411" s="188"/>
      <c r="D411" s="188"/>
      <c r="E411" s="188"/>
      <c r="F411" s="188"/>
      <c r="G411" s="188"/>
      <c r="H411" s="227"/>
      <c r="I41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12" spans="1:9" ht="24.95" customHeight="1" x14ac:dyDescent="0.15">
      <c r="A412" s="203">
        <v>411</v>
      </c>
      <c r="B412" s="192"/>
      <c r="C412" s="188"/>
      <c r="D412" s="188"/>
      <c r="E412" s="188"/>
      <c r="F412" s="188"/>
      <c r="G412" s="188"/>
      <c r="H412" s="227"/>
      <c r="I41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13" spans="1:9" ht="24.95" customHeight="1" x14ac:dyDescent="0.15">
      <c r="A413" s="203">
        <v>412</v>
      </c>
      <c r="B413" s="192"/>
      <c r="C413" s="188"/>
      <c r="D413" s="188"/>
      <c r="E413" s="188"/>
      <c r="F413" s="188"/>
      <c r="G413" s="188"/>
      <c r="H413" s="227"/>
      <c r="I41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14" spans="1:9" ht="24.95" customHeight="1" x14ac:dyDescent="0.15">
      <c r="A414" s="203">
        <v>413</v>
      </c>
      <c r="B414" s="192"/>
      <c r="C414" s="188"/>
      <c r="D414" s="188"/>
      <c r="E414" s="188"/>
      <c r="F414" s="188"/>
      <c r="G414" s="188"/>
      <c r="H414" s="227"/>
      <c r="I41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15" spans="1:9" ht="24.95" customHeight="1" x14ac:dyDescent="0.15">
      <c r="A415" s="203">
        <v>414</v>
      </c>
      <c r="B415" s="192"/>
      <c r="C415" s="188"/>
      <c r="D415" s="188"/>
      <c r="E415" s="188"/>
      <c r="F415" s="188"/>
      <c r="G415" s="188"/>
      <c r="H415" s="227"/>
      <c r="I41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16" spans="1:9" ht="24.95" customHeight="1" x14ac:dyDescent="0.15">
      <c r="A416" s="203">
        <v>415</v>
      </c>
      <c r="B416" s="192"/>
      <c r="C416" s="188"/>
      <c r="D416" s="188"/>
      <c r="E416" s="188"/>
      <c r="F416" s="188"/>
      <c r="G416" s="188"/>
      <c r="H416" s="227"/>
      <c r="I41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17" spans="1:9" ht="24.95" customHeight="1" x14ac:dyDescent="0.15">
      <c r="A417" s="203">
        <v>416</v>
      </c>
      <c r="B417" s="192"/>
      <c r="C417" s="188"/>
      <c r="D417" s="188"/>
      <c r="E417" s="188"/>
      <c r="F417" s="188"/>
      <c r="G417" s="188"/>
      <c r="H417" s="227"/>
      <c r="I41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18" spans="1:9" ht="24.95" customHeight="1" x14ac:dyDescent="0.15">
      <c r="A418" s="203">
        <v>417</v>
      </c>
      <c r="B418" s="192"/>
      <c r="C418" s="188"/>
      <c r="D418" s="188"/>
      <c r="E418" s="188"/>
      <c r="F418" s="188"/>
      <c r="G418" s="188"/>
      <c r="H418" s="227"/>
      <c r="I41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19" spans="1:9" ht="24.95" customHeight="1" x14ac:dyDescent="0.15">
      <c r="A419" s="203">
        <v>418</v>
      </c>
      <c r="B419" s="192"/>
      <c r="C419" s="188"/>
      <c r="D419" s="188"/>
      <c r="E419" s="188"/>
      <c r="F419" s="188"/>
      <c r="G419" s="188"/>
      <c r="H419" s="227"/>
      <c r="I41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20" spans="1:9" ht="24.95" customHeight="1" x14ac:dyDescent="0.15">
      <c r="A420" s="203">
        <v>419</v>
      </c>
      <c r="B420" s="192"/>
      <c r="C420" s="188"/>
      <c r="D420" s="188"/>
      <c r="E420" s="188"/>
      <c r="F420" s="188"/>
      <c r="G420" s="188"/>
      <c r="H420" s="227"/>
      <c r="I42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21" spans="1:9" ht="24.95" customHeight="1" x14ac:dyDescent="0.15">
      <c r="A421" s="203">
        <v>420</v>
      </c>
      <c r="B421" s="192"/>
      <c r="C421" s="188"/>
      <c r="D421" s="188"/>
      <c r="E421" s="188"/>
      <c r="F421" s="188"/>
      <c r="G421" s="188"/>
      <c r="H421" s="227"/>
      <c r="I42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22" spans="1:9" ht="24.95" customHeight="1" x14ac:dyDescent="0.15">
      <c r="A422" s="203">
        <v>421</v>
      </c>
      <c r="B422" s="192"/>
      <c r="C422" s="188"/>
      <c r="D422" s="188"/>
      <c r="E422" s="188"/>
      <c r="F422" s="188"/>
      <c r="G422" s="188"/>
      <c r="H422" s="227"/>
      <c r="I42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23" spans="1:9" ht="24.95" customHeight="1" x14ac:dyDescent="0.15">
      <c r="A423" s="203">
        <v>422</v>
      </c>
      <c r="B423" s="192"/>
      <c r="C423" s="188"/>
      <c r="D423" s="188"/>
      <c r="E423" s="188"/>
      <c r="F423" s="188"/>
      <c r="G423" s="188"/>
      <c r="H423" s="227"/>
      <c r="I42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24" spans="1:9" ht="24.95" customHeight="1" x14ac:dyDescent="0.15">
      <c r="A424" s="203">
        <v>423</v>
      </c>
      <c r="B424" s="192"/>
      <c r="C424" s="188"/>
      <c r="D424" s="188"/>
      <c r="E424" s="188"/>
      <c r="F424" s="188"/>
      <c r="G424" s="188"/>
      <c r="H424" s="227"/>
      <c r="I42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25" spans="1:9" ht="24.95" customHeight="1" x14ac:dyDescent="0.15">
      <c r="A425" s="203">
        <v>424</v>
      </c>
      <c r="B425" s="192"/>
      <c r="C425" s="188"/>
      <c r="D425" s="188"/>
      <c r="E425" s="188"/>
      <c r="F425" s="188"/>
      <c r="G425" s="188"/>
      <c r="H425" s="227"/>
      <c r="I42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26" spans="1:9" ht="24.95" customHeight="1" thickBot="1" x14ac:dyDescent="0.2">
      <c r="A426" s="203">
        <v>425</v>
      </c>
      <c r="B426" s="193"/>
      <c r="C426" s="187"/>
      <c r="D426" s="187"/>
      <c r="E426" s="187"/>
      <c r="F426" s="187"/>
      <c r="G426" s="187"/>
      <c r="H426" s="228"/>
      <c r="I42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27" spans="1:9" ht="24.95" customHeight="1" x14ac:dyDescent="0.15">
      <c r="A427" s="203">
        <v>426</v>
      </c>
      <c r="B427" s="192"/>
      <c r="C427" s="188"/>
      <c r="D427" s="188"/>
      <c r="E427" s="188"/>
      <c r="F427" s="188"/>
      <c r="G427" s="188"/>
      <c r="H427" s="227"/>
      <c r="I42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28" spans="1:9" ht="24.95" customHeight="1" x14ac:dyDescent="0.15">
      <c r="A428" s="203">
        <v>427</v>
      </c>
      <c r="B428" s="192"/>
      <c r="C428" s="188"/>
      <c r="D428" s="188"/>
      <c r="E428" s="188"/>
      <c r="F428" s="188"/>
      <c r="G428" s="188"/>
      <c r="H428" s="227"/>
      <c r="I42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29" spans="1:9" ht="24.95" customHeight="1" x14ac:dyDescent="0.15">
      <c r="A429" s="203">
        <v>428</v>
      </c>
      <c r="B429" s="192"/>
      <c r="C429" s="188"/>
      <c r="D429" s="188"/>
      <c r="E429" s="188"/>
      <c r="F429" s="188"/>
      <c r="G429" s="188"/>
      <c r="H429" s="227"/>
      <c r="I42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30" spans="1:9" ht="24.95" customHeight="1" x14ac:dyDescent="0.15">
      <c r="A430" s="203">
        <v>429</v>
      </c>
      <c r="B430" s="192"/>
      <c r="C430" s="188"/>
      <c r="D430" s="188"/>
      <c r="E430" s="188"/>
      <c r="F430" s="188"/>
      <c r="G430" s="188"/>
      <c r="H430" s="227"/>
      <c r="I43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31" spans="1:9" ht="24.95" customHeight="1" x14ac:dyDescent="0.15">
      <c r="A431" s="203">
        <v>430</v>
      </c>
      <c r="B431" s="192"/>
      <c r="C431" s="188"/>
      <c r="D431" s="188"/>
      <c r="E431" s="188"/>
      <c r="F431" s="188"/>
      <c r="G431" s="188"/>
      <c r="H431" s="227"/>
      <c r="I43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32" spans="1:9" ht="24.95" customHeight="1" x14ac:dyDescent="0.15">
      <c r="A432" s="203">
        <v>431</v>
      </c>
      <c r="B432" s="192"/>
      <c r="C432" s="188"/>
      <c r="D432" s="188"/>
      <c r="E432" s="188"/>
      <c r="F432" s="188"/>
      <c r="G432" s="188"/>
      <c r="H432" s="227"/>
      <c r="I43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33" spans="1:9" ht="24.95" customHeight="1" x14ac:dyDescent="0.15">
      <c r="A433" s="203">
        <v>432</v>
      </c>
      <c r="B433" s="192"/>
      <c r="C433" s="188"/>
      <c r="D433" s="188"/>
      <c r="E433" s="188"/>
      <c r="F433" s="188"/>
      <c r="G433" s="188"/>
      <c r="H433" s="227"/>
      <c r="I43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34" spans="1:9" ht="24.95" customHeight="1" x14ac:dyDescent="0.15">
      <c r="A434" s="203">
        <v>433</v>
      </c>
      <c r="B434" s="192"/>
      <c r="C434" s="188"/>
      <c r="D434" s="188"/>
      <c r="E434" s="188"/>
      <c r="F434" s="188"/>
      <c r="G434" s="188"/>
      <c r="H434" s="227"/>
      <c r="I43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35" spans="1:9" ht="24.95" customHeight="1" x14ac:dyDescent="0.15">
      <c r="A435" s="203">
        <v>434</v>
      </c>
      <c r="B435" s="192"/>
      <c r="C435" s="188"/>
      <c r="D435" s="188"/>
      <c r="E435" s="188"/>
      <c r="F435" s="188"/>
      <c r="G435" s="188"/>
      <c r="H435" s="227"/>
      <c r="I43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36" spans="1:9" ht="24.95" customHeight="1" x14ac:dyDescent="0.15">
      <c r="A436" s="203">
        <v>435</v>
      </c>
      <c r="B436" s="192"/>
      <c r="C436" s="188"/>
      <c r="D436" s="188"/>
      <c r="E436" s="188"/>
      <c r="F436" s="188"/>
      <c r="G436" s="188"/>
      <c r="H436" s="227"/>
      <c r="I43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37" spans="1:9" ht="24.95" customHeight="1" x14ac:dyDescent="0.15">
      <c r="A437" s="203">
        <v>436</v>
      </c>
      <c r="B437" s="192"/>
      <c r="C437" s="188"/>
      <c r="D437" s="188"/>
      <c r="E437" s="188"/>
      <c r="F437" s="188"/>
      <c r="G437" s="188"/>
      <c r="H437" s="227"/>
      <c r="I43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38" spans="1:9" ht="24.95" customHeight="1" x14ac:dyDescent="0.15">
      <c r="A438" s="203">
        <v>437</v>
      </c>
      <c r="B438" s="192"/>
      <c r="C438" s="188"/>
      <c r="D438" s="188"/>
      <c r="E438" s="188"/>
      <c r="F438" s="188"/>
      <c r="G438" s="188"/>
      <c r="H438" s="227"/>
      <c r="I43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39" spans="1:9" ht="24.95" customHeight="1" x14ac:dyDescent="0.15">
      <c r="A439" s="203">
        <v>438</v>
      </c>
      <c r="B439" s="192"/>
      <c r="C439" s="188"/>
      <c r="D439" s="188"/>
      <c r="E439" s="188"/>
      <c r="F439" s="188"/>
      <c r="G439" s="188"/>
      <c r="H439" s="227"/>
      <c r="I43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40" spans="1:9" ht="24.95" customHeight="1" x14ac:dyDescent="0.15">
      <c r="A440" s="203">
        <v>439</v>
      </c>
      <c r="B440" s="192"/>
      <c r="C440" s="188"/>
      <c r="D440" s="188"/>
      <c r="E440" s="188"/>
      <c r="F440" s="188"/>
      <c r="G440" s="188"/>
      <c r="H440" s="227"/>
      <c r="I44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41" spans="1:9" ht="24.95" customHeight="1" x14ac:dyDescent="0.15">
      <c r="A441" s="203">
        <v>440</v>
      </c>
      <c r="B441" s="192"/>
      <c r="C441" s="188"/>
      <c r="D441" s="188"/>
      <c r="E441" s="188"/>
      <c r="F441" s="188"/>
      <c r="G441" s="188"/>
      <c r="H441" s="227"/>
      <c r="I44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42" spans="1:9" ht="24.95" customHeight="1" x14ac:dyDescent="0.15">
      <c r="A442" s="203">
        <v>441</v>
      </c>
      <c r="B442" s="192"/>
      <c r="C442" s="188"/>
      <c r="D442" s="188"/>
      <c r="E442" s="188"/>
      <c r="F442" s="188"/>
      <c r="G442" s="188"/>
      <c r="H442" s="227"/>
      <c r="I44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43" spans="1:9" ht="24.95" customHeight="1" x14ac:dyDescent="0.15">
      <c r="A443" s="203">
        <v>442</v>
      </c>
      <c r="B443" s="192"/>
      <c r="C443" s="188"/>
      <c r="D443" s="188"/>
      <c r="E443" s="188"/>
      <c r="F443" s="188"/>
      <c r="G443" s="188"/>
      <c r="H443" s="227"/>
      <c r="I44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44" spans="1:9" ht="24.95" customHeight="1" x14ac:dyDescent="0.15">
      <c r="A444" s="203">
        <v>443</v>
      </c>
      <c r="B444" s="192"/>
      <c r="C444" s="188"/>
      <c r="D444" s="188"/>
      <c r="E444" s="188"/>
      <c r="F444" s="188"/>
      <c r="G444" s="188"/>
      <c r="H444" s="227"/>
      <c r="I44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45" spans="1:9" ht="24.95" customHeight="1" x14ac:dyDescent="0.15">
      <c r="A445" s="203">
        <v>444</v>
      </c>
      <c r="B445" s="192"/>
      <c r="C445" s="188"/>
      <c r="D445" s="188"/>
      <c r="E445" s="188"/>
      <c r="F445" s="188"/>
      <c r="G445" s="188"/>
      <c r="H445" s="227"/>
      <c r="I44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46" spans="1:9" ht="24.95" customHeight="1" x14ac:dyDescent="0.15">
      <c r="A446" s="203">
        <v>445</v>
      </c>
      <c r="B446" s="192"/>
      <c r="C446" s="188"/>
      <c r="D446" s="188"/>
      <c r="E446" s="188"/>
      <c r="F446" s="188"/>
      <c r="G446" s="188"/>
      <c r="H446" s="227"/>
      <c r="I44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47" spans="1:9" ht="24.95" customHeight="1" x14ac:dyDescent="0.15">
      <c r="A447" s="203">
        <v>446</v>
      </c>
      <c r="B447" s="192"/>
      <c r="C447" s="188"/>
      <c r="D447" s="188"/>
      <c r="E447" s="188"/>
      <c r="F447" s="188"/>
      <c r="G447" s="188"/>
      <c r="H447" s="227"/>
      <c r="I44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48" spans="1:9" ht="24.95" customHeight="1" x14ac:dyDescent="0.15">
      <c r="A448" s="203">
        <v>447</v>
      </c>
      <c r="B448" s="192"/>
      <c r="C448" s="188"/>
      <c r="D448" s="188"/>
      <c r="E448" s="188"/>
      <c r="F448" s="188"/>
      <c r="G448" s="188"/>
      <c r="H448" s="227"/>
      <c r="I44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49" spans="1:9" ht="24.95" customHeight="1" x14ac:dyDescent="0.15">
      <c r="A449" s="203">
        <v>448</v>
      </c>
      <c r="B449" s="192"/>
      <c r="C449" s="188"/>
      <c r="D449" s="188"/>
      <c r="E449" s="188"/>
      <c r="F449" s="188"/>
      <c r="G449" s="188"/>
      <c r="H449" s="227"/>
      <c r="I44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50" spans="1:9" ht="24.95" customHeight="1" x14ac:dyDescent="0.15">
      <c r="A450" s="203">
        <v>449</v>
      </c>
      <c r="B450" s="192"/>
      <c r="C450" s="188"/>
      <c r="D450" s="188"/>
      <c r="E450" s="188"/>
      <c r="F450" s="188"/>
      <c r="G450" s="188"/>
      <c r="H450" s="227"/>
      <c r="I45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51" spans="1:9" ht="24.95" customHeight="1" thickBot="1" x14ac:dyDescent="0.2">
      <c r="A451" s="203">
        <v>450</v>
      </c>
      <c r="B451" s="193"/>
      <c r="C451" s="187"/>
      <c r="D451" s="187"/>
      <c r="E451" s="187"/>
      <c r="F451" s="187"/>
      <c r="G451" s="187"/>
      <c r="H451" s="228"/>
      <c r="I45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52" spans="1:9" ht="24.95" customHeight="1" x14ac:dyDescent="0.15">
      <c r="A452" s="203">
        <v>451</v>
      </c>
      <c r="B452" s="192"/>
      <c r="C452" s="188"/>
      <c r="D452" s="188"/>
      <c r="E452" s="188"/>
      <c r="F452" s="188"/>
      <c r="G452" s="188"/>
      <c r="H452" s="227"/>
      <c r="I45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53" spans="1:9" ht="24.95" customHeight="1" x14ac:dyDescent="0.15">
      <c r="A453" s="203">
        <v>452</v>
      </c>
      <c r="B453" s="192"/>
      <c r="C453" s="188"/>
      <c r="D453" s="188"/>
      <c r="E453" s="188"/>
      <c r="F453" s="188"/>
      <c r="G453" s="188"/>
      <c r="H453" s="227"/>
      <c r="I45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54" spans="1:9" ht="24.95" customHeight="1" x14ac:dyDescent="0.15">
      <c r="A454" s="203">
        <v>453</v>
      </c>
      <c r="B454" s="192"/>
      <c r="C454" s="188"/>
      <c r="D454" s="188"/>
      <c r="E454" s="188"/>
      <c r="F454" s="188"/>
      <c r="G454" s="188"/>
      <c r="H454" s="227"/>
      <c r="I45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55" spans="1:9" ht="24.95" customHeight="1" x14ac:dyDescent="0.15">
      <c r="A455" s="203">
        <v>454</v>
      </c>
      <c r="B455" s="192"/>
      <c r="C455" s="188"/>
      <c r="D455" s="188"/>
      <c r="E455" s="188"/>
      <c r="F455" s="188"/>
      <c r="G455" s="188"/>
      <c r="H455" s="227"/>
      <c r="I45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56" spans="1:9" ht="24.95" customHeight="1" x14ac:dyDescent="0.15">
      <c r="A456" s="203">
        <v>455</v>
      </c>
      <c r="B456" s="192"/>
      <c r="C456" s="188"/>
      <c r="D456" s="188"/>
      <c r="E456" s="188"/>
      <c r="F456" s="188"/>
      <c r="G456" s="188"/>
      <c r="H456" s="227"/>
      <c r="I45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57" spans="1:9" ht="24.95" customHeight="1" x14ac:dyDescent="0.15">
      <c r="A457" s="203">
        <v>456</v>
      </c>
      <c r="B457" s="192"/>
      <c r="C457" s="188"/>
      <c r="D457" s="188"/>
      <c r="E457" s="188"/>
      <c r="F457" s="188"/>
      <c r="G457" s="188"/>
      <c r="H457" s="227"/>
      <c r="I45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58" spans="1:9" ht="24.95" customHeight="1" x14ac:dyDescent="0.15">
      <c r="A458" s="203">
        <v>457</v>
      </c>
      <c r="B458" s="192"/>
      <c r="C458" s="188"/>
      <c r="D458" s="188"/>
      <c r="E458" s="188"/>
      <c r="F458" s="188"/>
      <c r="G458" s="188"/>
      <c r="H458" s="227"/>
      <c r="I45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59" spans="1:9" ht="24.95" customHeight="1" x14ac:dyDescent="0.15">
      <c r="A459" s="203">
        <v>458</v>
      </c>
      <c r="B459" s="192"/>
      <c r="C459" s="188"/>
      <c r="D459" s="188"/>
      <c r="E459" s="188"/>
      <c r="F459" s="188"/>
      <c r="G459" s="188"/>
      <c r="H459" s="227"/>
      <c r="I45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60" spans="1:9" ht="24.95" customHeight="1" x14ac:dyDescent="0.15">
      <c r="A460" s="203">
        <v>459</v>
      </c>
      <c r="B460" s="192"/>
      <c r="C460" s="188"/>
      <c r="D460" s="188"/>
      <c r="E460" s="188"/>
      <c r="F460" s="188"/>
      <c r="G460" s="188"/>
      <c r="H460" s="227"/>
      <c r="I46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61" spans="1:9" ht="24.95" customHeight="1" x14ac:dyDescent="0.15">
      <c r="A461" s="203">
        <v>460</v>
      </c>
      <c r="B461" s="192"/>
      <c r="C461" s="188"/>
      <c r="D461" s="188"/>
      <c r="E461" s="188"/>
      <c r="F461" s="188"/>
      <c r="G461" s="188"/>
      <c r="H461" s="227"/>
      <c r="I46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62" spans="1:9" ht="24.95" customHeight="1" x14ac:dyDescent="0.15">
      <c r="A462" s="203">
        <v>461</v>
      </c>
      <c r="B462" s="192"/>
      <c r="C462" s="188"/>
      <c r="D462" s="188"/>
      <c r="E462" s="188"/>
      <c r="F462" s="188"/>
      <c r="G462" s="188"/>
      <c r="H462" s="227"/>
      <c r="I46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63" spans="1:9" ht="24.95" customHeight="1" x14ac:dyDescent="0.15">
      <c r="A463" s="203">
        <v>462</v>
      </c>
      <c r="B463" s="192"/>
      <c r="C463" s="188"/>
      <c r="D463" s="188"/>
      <c r="E463" s="188"/>
      <c r="F463" s="188"/>
      <c r="G463" s="188"/>
      <c r="H463" s="227"/>
      <c r="I46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64" spans="1:9" ht="24.95" customHeight="1" x14ac:dyDescent="0.15">
      <c r="A464" s="203">
        <v>463</v>
      </c>
      <c r="B464" s="192"/>
      <c r="C464" s="188"/>
      <c r="D464" s="188"/>
      <c r="E464" s="188"/>
      <c r="F464" s="188"/>
      <c r="G464" s="188"/>
      <c r="H464" s="227"/>
      <c r="I46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65" spans="1:9" ht="24.95" customHeight="1" x14ac:dyDescent="0.15">
      <c r="A465" s="203">
        <v>464</v>
      </c>
      <c r="B465" s="192"/>
      <c r="C465" s="188"/>
      <c r="D465" s="188"/>
      <c r="E465" s="188"/>
      <c r="F465" s="188"/>
      <c r="G465" s="188"/>
      <c r="H465" s="227"/>
      <c r="I46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66" spans="1:9" ht="24.95" customHeight="1" x14ac:dyDescent="0.15">
      <c r="A466" s="203">
        <v>465</v>
      </c>
      <c r="B466" s="192"/>
      <c r="C466" s="188"/>
      <c r="D466" s="188"/>
      <c r="E466" s="188"/>
      <c r="F466" s="188"/>
      <c r="G466" s="188"/>
      <c r="H466" s="227"/>
      <c r="I46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67" spans="1:9" ht="24.95" customHeight="1" x14ac:dyDescent="0.15">
      <c r="A467" s="203">
        <v>466</v>
      </c>
      <c r="B467" s="192"/>
      <c r="C467" s="188"/>
      <c r="D467" s="188"/>
      <c r="E467" s="188"/>
      <c r="F467" s="188"/>
      <c r="G467" s="188"/>
      <c r="H467" s="227"/>
      <c r="I46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68" spans="1:9" ht="24.95" customHeight="1" x14ac:dyDescent="0.15">
      <c r="A468" s="203">
        <v>467</v>
      </c>
      <c r="B468" s="192"/>
      <c r="C468" s="188"/>
      <c r="D468" s="188"/>
      <c r="E468" s="188"/>
      <c r="F468" s="188"/>
      <c r="G468" s="188"/>
      <c r="H468" s="227"/>
      <c r="I46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69" spans="1:9" ht="24.95" customHeight="1" x14ac:dyDescent="0.15">
      <c r="A469" s="203">
        <v>468</v>
      </c>
      <c r="B469" s="192"/>
      <c r="C469" s="188"/>
      <c r="D469" s="188"/>
      <c r="E469" s="188"/>
      <c r="F469" s="188"/>
      <c r="G469" s="188"/>
      <c r="H469" s="227"/>
      <c r="I46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70" spans="1:9" ht="24.95" customHeight="1" x14ac:dyDescent="0.15">
      <c r="A470" s="203">
        <v>469</v>
      </c>
      <c r="B470" s="192"/>
      <c r="C470" s="188"/>
      <c r="D470" s="188"/>
      <c r="E470" s="188"/>
      <c r="F470" s="188"/>
      <c r="G470" s="188"/>
      <c r="H470" s="227"/>
      <c r="I47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71" spans="1:9" ht="24.95" customHeight="1" x14ac:dyDescent="0.15">
      <c r="A471" s="203">
        <v>470</v>
      </c>
      <c r="B471" s="192"/>
      <c r="C471" s="188"/>
      <c r="D471" s="188"/>
      <c r="E471" s="188"/>
      <c r="F471" s="188"/>
      <c r="G471" s="188"/>
      <c r="H471" s="227"/>
      <c r="I47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72" spans="1:9" ht="24.95" customHeight="1" x14ac:dyDescent="0.15">
      <c r="A472" s="203">
        <v>471</v>
      </c>
      <c r="B472" s="192"/>
      <c r="C472" s="188"/>
      <c r="D472" s="188"/>
      <c r="E472" s="188"/>
      <c r="F472" s="188"/>
      <c r="G472" s="188"/>
      <c r="H472" s="227"/>
      <c r="I47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73" spans="1:9" ht="24.95" customHeight="1" x14ac:dyDescent="0.15">
      <c r="A473" s="203">
        <v>472</v>
      </c>
      <c r="B473" s="192"/>
      <c r="C473" s="188"/>
      <c r="D473" s="188"/>
      <c r="E473" s="188"/>
      <c r="F473" s="188"/>
      <c r="G473" s="188"/>
      <c r="H473" s="227"/>
      <c r="I47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74" spans="1:9" ht="24.95" customHeight="1" x14ac:dyDescent="0.15">
      <c r="A474" s="203">
        <v>473</v>
      </c>
      <c r="B474" s="192"/>
      <c r="C474" s="188"/>
      <c r="D474" s="188"/>
      <c r="E474" s="188"/>
      <c r="F474" s="188"/>
      <c r="G474" s="188"/>
      <c r="H474" s="227"/>
      <c r="I47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75" spans="1:9" ht="24.95" customHeight="1" x14ac:dyDescent="0.15">
      <c r="A475" s="203">
        <v>474</v>
      </c>
      <c r="B475" s="192"/>
      <c r="C475" s="188"/>
      <c r="D475" s="188"/>
      <c r="E475" s="188"/>
      <c r="F475" s="188"/>
      <c r="G475" s="188"/>
      <c r="H475" s="227"/>
      <c r="I47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76" spans="1:9" ht="24.95" customHeight="1" thickBot="1" x14ac:dyDescent="0.2">
      <c r="A476" s="203">
        <v>475</v>
      </c>
      <c r="B476" s="193"/>
      <c r="C476" s="187"/>
      <c r="D476" s="187"/>
      <c r="E476" s="187"/>
      <c r="F476" s="187"/>
      <c r="G476" s="187"/>
      <c r="H476" s="228"/>
      <c r="I47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77" spans="1:9" ht="24.95" customHeight="1" x14ac:dyDescent="0.15">
      <c r="A477" s="203">
        <v>476</v>
      </c>
      <c r="B477" s="192"/>
      <c r="C477" s="188"/>
      <c r="D477" s="188"/>
      <c r="E477" s="188"/>
      <c r="F477" s="188"/>
      <c r="G477" s="188"/>
      <c r="H477" s="227"/>
      <c r="I47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78" spans="1:9" ht="24.95" customHeight="1" x14ac:dyDescent="0.15">
      <c r="A478" s="203">
        <v>477</v>
      </c>
      <c r="B478" s="192"/>
      <c r="C478" s="188"/>
      <c r="D478" s="188"/>
      <c r="E478" s="188"/>
      <c r="F478" s="188"/>
      <c r="G478" s="188"/>
      <c r="H478" s="227"/>
      <c r="I47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79" spans="1:9" ht="24.95" customHeight="1" x14ac:dyDescent="0.15">
      <c r="A479" s="203">
        <v>478</v>
      </c>
      <c r="B479" s="192"/>
      <c r="C479" s="188"/>
      <c r="D479" s="188"/>
      <c r="E479" s="188"/>
      <c r="F479" s="188"/>
      <c r="G479" s="188"/>
      <c r="H479" s="227"/>
      <c r="I47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80" spans="1:9" ht="24.95" customHeight="1" x14ac:dyDescent="0.15">
      <c r="A480" s="203">
        <v>479</v>
      </c>
      <c r="B480" s="192"/>
      <c r="C480" s="188"/>
      <c r="D480" s="188"/>
      <c r="E480" s="188"/>
      <c r="F480" s="188"/>
      <c r="G480" s="188"/>
      <c r="H480" s="227"/>
      <c r="I48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81" spans="1:9" ht="24.95" customHeight="1" x14ac:dyDescent="0.15">
      <c r="A481" s="203">
        <v>480</v>
      </c>
      <c r="B481" s="192"/>
      <c r="C481" s="188"/>
      <c r="D481" s="188"/>
      <c r="E481" s="188"/>
      <c r="F481" s="188"/>
      <c r="G481" s="188"/>
      <c r="H481" s="227"/>
      <c r="I48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82" spans="1:9" ht="24.95" customHeight="1" x14ac:dyDescent="0.15">
      <c r="A482" s="203">
        <v>481</v>
      </c>
      <c r="B482" s="192"/>
      <c r="C482" s="188"/>
      <c r="D482" s="188"/>
      <c r="E482" s="188"/>
      <c r="F482" s="188"/>
      <c r="G482" s="188"/>
      <c r="H482" s="227"/>
      <c r="I48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83" spans="1:9" ht="24.95" customHeight="1" x14ac:dyDescent="0.15">
      <c r="A483" s="203">
        <v>482</v>
      </c>
      <c r="B483" s="192"/>
      <c r="C483" s="188"/>
      <c r="D483" s="188"/>
      <c r="E483" s="188"/>
      <c r="F483" s="188"/>
      <c r="G483" s="188"/>
      <c r="H483" s="227"/>
      <c r="I48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84" spans="1:9" ht="24.95" customHeight="1" x14ac:dyDescent="0.15">
      <c r="A484" s="203">
        <v>483</v>
      </c>
      <c r="B484" s="192"/>
      <c r="C484" s="188"/>
      <c r="D484" s="188"/>
      <c r="E484" s="188"/>
      <c r="F484" s="188"/>
      <c r="G484" s="188"/>
      <c r="H484" s="227"/>
      <c r="I48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85" spans="1:9" ht="24.95" customHeight="1" x14ac:dyDescent="0.15">
      <c r="A485" s="203">
        <v>484</v>
      </c>
      <c r="B485" s="192"/>
      <c r="C485" s="188"/>
      <c r="D485" s="188"/>
      <c r="E485" s="188"/>
      <c r="F485" s="188"/>
      <c r="G485" s="188"/>
      <c r="H485" s="227"/>
      <c r="I48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86" spans="1:9" ht="24.95" customHeight="1" x14ac:dyDescent="0.15">
      <c r="A486" s="203">
        <v>485</v>
      </c>
      <c r="B486" s="192"/>
      <c r="C486" s="188"/>
      <c r="D486" s="188"/>
      <c r="E486" s="188"/>
      <c r="F486" s="188"/>
      <c r="G486" s="188"/>
      <c r="H486" s="227"/>
      <c r="I48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87" spans="1:9" ht="24.95" customHeight="1" x14ac:dyDescent="0.15">
      <c r="A487" s="203">
        <v>486</v>
      </c>
      <c r="B487" s="192"/>
      <c r="C487" s="188"/>
      <c r="D487" s="188"/>
      <c r="E487" s="188"/>
      <c r="F487" s="188"/>
      <c r="G487" s="188"/>
      <c r="H487" s="227"/>
      <c r="I48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88" spans="1:9" ht="24.95" customHeight="1" x14ac:dyDescent="0.15">
      <c r="A488" s="203">
        <v>487</v>
      </c>
      <c r="B488" s="192"/>
      <c r="C488" s="188"/>
      <c r="D488" s="188"/>
      <c r="E488" s="188"/>
      <c r="F488" s="188"/>
      <c r="G488" s="188"/>
      <c r="H488" s="227"/>
      <c r="I48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89" spans="1:9" ht="24.95" customHeight="1" x14ac:dyDescent="0.15">
      <c r="A489" s="203">
        <v>488</v>
      </c>
      <c r="B489" s="192"/>
      <c r="C489" s="188"/>
      <c r="D489" s="188"/>
      <c r="E489" s="188"/>
      <c r="F489" s="188"/>
      <c r="G489" s="188"/>
      <c r="H489" s="227"/>
      <c r="I48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90" spans="1:9" ht="24.95" customHeight="1" x14ac:dyDescent="0.15">
      <c r="A490" s="203">
        <v>489</v>
      </c>
      <c r="B490" s="192"/>
      <c r="C490" s="188"/>
      <c r="D490" s="188"/>
      <c r="E490" s="188"/>
      <c r="F490" s="188"/>
      <c r="G490" s="188"/>
      <c r="H490" s="227"/>
      <c r="I49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91" spans="1:9" ht="24.95" customHeight="1" x14ac:dyDescent="0.15">
      <c r="A491" s="203">
        <v>490</v>
      </c>
      <c r="B491" s="192"/>
      <c r="C491" s="188"/>
      <c r="D491" s="188"/>
      <c r="E491" s="188"/>
      <c r="F491" s="188"/>
      <c r="G491" s="188"/>
      <c r="H491" s="227"/>
      <c r="I49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92" spans="1:9" ht="24.95" customHeight="1" x14ac:dyDescent="0.15">
      <c r="A492" s="203">
        <v>491</v>
      </c>
      <c r="B492" s="192"/>
      <c r="C492" s="188"/>
      <c r="D492" s="188"/>
      <c r="E492" s="188"/>
      <c r="F492" s="188"/>
      <c r="G492" s="188"/>
      <c r="H492" s="227"/>
      <c r="I492"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93" spans="1:9" ht="24.95" customHeight="1" x14ac:dyDescent="0.15">
      <c r="A493" s="203">
        <v>492</v>
      </c>
      <c r="B493" s="192"/>
      <c r="C493" s="188"/>
      <c r="D493" s="188"/>
      <c r="E493" s="188"/>
      <c r="F493" s="188"/>
      <c r="G493" s="188"/>
      <c r="H493" s="227"/>
      <c r="I493"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94" spans="1:9" ht="24.95" customHeight="1" x14ac:dyDescent="0.15">
      <c r="A494" s="203">
        <v>493</v>
      </c>
      <c r="B494" s="192"/>
      <c r="C494" s="188"/>
      <c r="D494" s="188"/>
      <c r="E494" s="188"/>
      <c r="F494" s="188"/>
      <c r="G494" s="188"/>
      <c r="H494" s="227"/>
      <c r="I494"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95" spans="1:9" ht="24.95" customHeight="1" x14ac:dyDescent="0.15">
      <c r="A495" s="203">
        <v>494</v>
      </c>
      <c r="B495" s="192"/>
      <c r="C495" s="188"/>
      <c r="D495" s="188"/>
      <c r="E495" s="188"/>
      <c r="F495" s="188"/>
      <c r="G495" s="188"/>
      <c r="H495" s="227"/>
      <c r="I495"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96" spans="1:9" ht="24.95" customHeight="1" x14ac:dyDescent="0.15">
      <c r="A496" s="203">
        <v>495</v>
      </c>
      <c r="B496" s="192"/>
      <c r="C496" s="188"/>
      <c r="D496" s="188"/>
      <c r="E496" s="188"/>
      <c r="F496" s="188"/>
      <c r="G496" s="188"/>
      <c r="H496" s="227"/>
      <c r="I496"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97" spans="1:9" ht="24.95" customHeight="1" x14ac:dyDescent="0.15">
      <c r="A497" s="203">
        <v>496</v>
      </c>
      <c r="B497" s="192"/>
      <c r="C497" s="188"/>
      <c r="D497" s="188"/>
      <c r="E497" s="188"/>
      <c r="F497" s="188"/>
      <c r="G497" s="188"/>
      <c r="H497" s="227"/>
      <c r="I497"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98" spans="1:9" ht="24.95" customHeight="1" x14ac:dyDescent="0.15">
      <c r="A498" s="203">
        <v>497</v>
      </c>
      <c r="B498" s="192"/>
      <c r="C498" s="188"/>
      <c r="D498" s="188"/>
      <c r="E498" s="188"/>
      <c r="F498" s="188"/>
      <c r="G498" s="188"/>
      <c r="H498" s="227"/>
      <c r="I498"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499" spans="1:9" ht="24.95" customHeight="1" x14ac:dyDescent="0.15">
      <c r="A499" s="203">
        <v>498</v>
      </c>
      <c r="B499" s="192"/>
      <c r="C499" s="188"/>
      <c r="D499" s="188"/>
      <c r="E499" s="188"/>
      <c r="F499" s="188"/>
      <c r="G499" s="188"/>
      <c r="H499" s="227"/>
      <c r="I499"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500" spans="1:9" ht="24.95" customHeight="1" x14ac:dyDescent="0.15">
      <c r="A500" s="203">
        <v>499</v>
      </c>
      <c r="B500" s="192"/>
      <c r="C500" s="188"/>
      <c r="D500" s="188"/>
      <c r="E500" s="188"/>
      <c r="F500" s="188"/>
      <c r="G500" s="188"/>
      <c r="H500" s="227"/>
      <c r="I500"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501" spans="1:9" ht="24.95" customHeight="1" thickBot="1" x14ac:dyDescent="0.2">
      <c r="A501" s="203">
        <v>500</v>
      </c>
      <c r="B501" s="195"/>
      <c r="C501" s="196"/>
      <c r="D501" s="196"/>
      <c r="E501" s="196"/>
      <c r="F501" s="196"/>
      <c r="G501" s="196"/>
      <c r="H501" s="229"/>
      <c r="I501" s="205" t="str">
        <f>IF(COUNTBLANK(テーブル1[[#This Row],[保険証
番号]:[支払った費用]])=0,IF(AND(テーブル1[[#This Row],[接種した日]]&gt;=DATEVALUE("2024/9/1"),テーブル1[[#This Row],[接種した日]]&lt;=DATEVALUE("2025/2/28")),"","対象外期間です"),IF(COUNTBLANK(テーブル1[[#This Row],[保険証
番号]:[支払った費用]])&lt;=5,"入力漏れがあります",""))</f>
        <v/>
      </c>
    </row>
    <row r="502" spans="1:9" ht="14.25" thickTop="1" x14ac:dyDescent="0.15"/>
  </sheetData>
  <sheetProtection algorithmName="SHA-512" hashValue="GmQTnSjLQn95v64GD6oG7cO24xLB7n5TGXwfJ1MTSQnSpBrXAh/ZEeOPXZPTregiXcCEZ5/jCWhkYKD6LV2+Cg==" saltValue="FDFvPnm1WNInghp0EZP85A==" spinCount="100000" sheet="1" objects="1" scenarios="1" selectLockedCells="1"/>
  <phoneticPr fontId="9"/>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00FF"/>
  </sheetPr>
  <dimension ref="A1:DB76"/>
  <sheetViews>
    <sheetView showGridLines="0" view="pageBreakPreview" zoomScaleNormal="85" zoomScaleSheetLayoutView="100" zoomScalePageLayoutView="130" workbookViewId="0">
      <selection sqref="A1:AP4"/>
    </sheetView>
  </sheetViews>
  <sheetFormatPr defaultColWidth="2.5" defaultRowHeight="13.5" customHeight="1" x14ac:dyDescent="0.15"/>
  <cols>
    <col min="1" max="1" width="1" style="15" customWidth="1"/>
    <col min="2" max="2" width="2.5" style="15"/>
    <col min="3" max="3" width="2.5" style="15" customWidth="1"/>
    <col min="4" max="4" width="1" style="15" customWidth="1"/>
    <col min="5" max="5" width="2.5" style="15" customWidth="1"/>
    <col min="6" max="6" width="2.625" style="15" customWidth="1"/>
    <col min="7" max="22" width="2.5" style="15" customWidth="1"/>
    <col min="23" max="23" width="2.375" style="15" customWidth="1"/>
    <col min="24" max="36" width="2.5" style="15" customWidth="1"/>
    <col min="37" max="37" width="3.375" style="15" customWidth="1"/>
    <col min="38" max="39" width="2.5" style="15" customWidth="1"/>
    <col min="40" max="40" width="4" style="15" customWidth="1"/>
    <col min="41" max="41" width="2.625" style="15" customWidth="1"/>
    <col min="42" max="42" width="0.375" style="15" customWidth="1"/>
    <col min="43" max="43" width="2.5" style="15" customWidth="1"/>
    <col min="44" max="44" width="2.125" style="15" customWidth="1"/>
    <col min="45" max="260" width="2.5" style="15"/>
    <col min="261" max="263" width="2.5" style="15" customWidth="1"/>
    <col min="264" max="264" width="2.625" style="15" customWidth="1"/>
    <col min="265" max="280" width="2.5" style="15" customWidth="1"/>
    <col min="281" max="281" width="2.375" style="15" customWidth="1"/>
    <col min="282" max="299" width="2.5" style="15" customWidth="1"/>
    <col min="300" max="300" width="2.125" style="15" customWidth="1"/>
    <col min="301" max="516" width="2.5" style="15"/>
    <col min="517" max="519" width="2.5" style="15" customWidth="1"/>
    <col min="520" max="520" width="2.625" style="15" customWidth="1"/>
    <col min="521" max="536" width="2.5" style="15" customWidth="1"/>
    <col min="537" max="537" width="2.375" style="15" customWidth="1"/>
    <col min="538" max="555" width="2.5" style="15" customWidth="1"/>
    <col min="556" max="556" width="2.125" style="15" customWidth="1"/>
    <col min="557" max="772" width="2.5" style="15"/>
    <col min="773" max="775" width="2.5" style="15" customWidth="1"/>
    <col min="776" max="776" width="2.625" style="15" customWidth="1"/>
    <col min="777" max="792" width="2.5" style="15" customWidth="1"/>
    <col min="793" max="793" width="2.375" style="15" customWidth="1"/>
    <col min="794" max="811" width="2.5" style="15" customWidth="1"/>
    <col min="812" max="812" width="2.125" style="15" customWidth="1"/>
    <col min="813" max="1028" width="2.5" style="15"/>
    <col min="1029" max="1031" width="2.5" style="15" customWidth="1"/>
    <col min="1032" max="1032" width="2.625" style="15" customWidth="1"/>
    <col min="1033" max="1048" width="2.5" style="15" customWidth="1"/>
    <col min="1049" max="1049" width="2.375" style="15" customWidth="1"/>
    <col min="1050" max="1067" width="2.5" style="15" customWidth="1"/>
    <col min="1068" max="1068" width="2.125" style="15" customWidth="1"/>
    <col min="1069" max="1284" width="2.5" style="15"/>
    <col min="1285" max="1287" width="2.5" style="15" customWidth="1"/>
    <col min="1288" max="1288" width="2.625" style="15" customWidth="1"/>
    <col min="1289" max="1304" width="2.5" style="15" customWidth="1"/>
    <col min="1305" max="1305" width="2.375" style="15" customWidth="1"/>
    <col min="1306" max="1323" width="2.5" style="15" customWidth="1"/>
    <col min="1324" max="1324" width="2.125" style="15" customWidth="1"/>
    <col min="1325" max="1540" width="2.5" style="15"/>
    <col min="1541" max="1543" width="2.5" style="15" customWidth="1"/>
    <col min="1544" max="1544" width="2.625" style="15" customWidth="1"/>
    <col min="1545" max="1560" width="2.5" style="15" customWidth="1"/>
    <col min="1561" max="1561" width="2.375" style="15" customWidth="1"/>
    <col min="1562" max="1579" width="2.5" style="15" customWidth="1"/>
    <col min="1580" max="1580" width="2.125" style="15" customWidth="1"/>
    <col min="1581" max="1796" width="2.5" style="15"/>
    <col min="1797" max="1799" width="2.5" style="15" customWidth="1"/>
    <col min="1800" max="1800" width="2.625" style="15" customWidth="1"/>
    <col min="1801" max="1816" width="2.5" style="15" customWidth="1"/>
    <col min="1817" max="1817" width="2.375" style="15" customWidth="1"/>
    <col min="1818" max="1835" width="2.5" style="15" customWidth="1"/>
    <col min="1836" max="1836" width="2.125" style="15" customWidth="1"/>
    <col min="1837" max="2052" width="2.5" style="15"/>
    <col min="2053" max="2055" width="2.5" style="15" customWidth="1"/>
    <col min="2056" max="2056" width="2.625" style="15" customWidth="1"/>
    <col min="2057" max="2072" width="2.5" style="15" customWidth="1"/>
    <col min="2073" max="2073" width="2.375" style="15" customWidth="1"/>
    <col min="2074" max="2091" width="2.5" style="15" customWidth="1"/>
    <col min="2092" max="2092" width="2.125" style="15" customWidth="1"/>
    <col min="2093" max="2308" width="2.5" style="15"/>
    <col min="2309" max="2311" width="2.5" style="15" customWidth="1"/>
    <col min="2312" max="2312" width="2.625" style="15" customWidth="1"/>
    <col min="2313" max="2328" width="2.5" style="15" customWidth="1"/>
    <col min="2329" max="2329" width="2.375" style="15" customWidth="1"/>
    <col min="2330" max="2347" width="2.5" style="15" customWidth="1"/>
    <col min="2348" max="2348" width="2.125" style="15" customWidth="1"/>
    <col min="2349" max="2564" width="2.5" style="15"/>
    <col min="2565" max="2567" width="2.5" style="15" customWidth="1"/>
    <col min="2568" max="2568" width="2.625" style="15" customWidth="1"/>
    <col min="2569" max="2584" width="2.5" style="15" customWidth="1"/>
    <col min="2585" max="2585" width="2.375" style="15" customWidth="1"/>
    <col min="2586" max="2603" width="2.5" style="15" customWidth="1"/>
    <col min="2604" max="2604" width="2.125" style="15" customWidth="1"/>
    <col min="2605" max="2820" width="2.5" style="15"/>
    <col min="2821" max="2823" width="2.5" style="15" customWidth="1"/>
    <col min="2824" max="2824" width="2.625" style="15" customWidth="1"/>
    <col min="2825" max="2840" width="2.5" style="15" customWidth="1"/>
    <col min="2841" max="2841" width="2.375" style="15" customWidth="1"/>
    <col min="2842" max="2859" width="2.5" style="15" customWidth="1"/>
    <col min="2860" max="2860" width="2.125" style="15" customWidth="1"/>
    <col min="2861" max="3076" width="2.5" style="15"/>
    <col min="3077" max="3079" width="2.5" style="15" customWidth="1"/>
    <col min="3080" max="3080" width="2.625" style="15" customWidth="1"/>
    <col min="3081" max="3096" width="2.5" style="15" customWidth="1"/>
    <col min="3097" max="3097" width="2.375" style="15" customWidth="1"/>
    <col min="3098" max="3115" width="2.5" style="15" customWidth="1"/>
    <col min="3116" max="3116" width="2.125" style="15" customWidth="1"/>
    <col min="3117" max="3332" width="2.5" style="15"/>
    <col min="3333" max="3335" width="2.5" style="15" customWidth="1"/>
    <col min="3336" max="3336" width="2.625" style="15" customWidth="1"/>
    <col min="3337" max="3352" width="2.5" style="15" customWidth="1"/>
    <col min="3353" max="3353" width="2.375" style="15" customWidth="1"/>
    <col min="3354" max="3371" width="2.5" style="15" customWidth="1"/>
    <col min="3372" max="3372" width="2.125" style="15" customWidth="1"/>
    <col min="3373" max="3588" width="2.5" style="15"/>
    <col min="3589" max="3591" width="2.5" style="15" customWidth="1"/>
    <col min="3592" max="3592" width="2.625" style="15" customWidth="1"/>
    <col min="3593" max="3608" width="2.5" style="15" customWidth="1"/>
    <col min="3609" max="3609" width="2.375" style="15" customWidth="1"/>
    <col min="3610" max="3627" width="2.5" style="15" customWidth="1"/>
    <col min="3628" max="3628" width="2.125" style="15" customWidth="1"/>
    <col min="3629" max="3844" width="2.5" style="15"/>
    <col min="3845" max="3847" width="2.5" style="15" customWidth="1"/>
    <col min="3848" max="3848" width="2.625" style="15" customWidth="1"/>
    <col min="3849" max="3864" width="2.5" style="15" customWidth="1"/>
    <col min="3865" max="3865" width="2.375" style="15" customWidth="1"/>
    <col min="3866" max="3883" width="2.5" style="15" customWidth="1"/>
    <col min="3884" max="3884" width="2.125" style="15" customWidth="1"/>
    <col min="3885" max="4100" width="2.5" style="15"/>
    <col min="4101" max="4103" width="2.5" style="15" customWidth="1"/>
    <col min="4104" max="4104" width="2.625" style="15" customWidth="1"/>
    <col min="4105" max="4120" width="2.5" style="15" customWidth="1"/>
    <col min="4121" max="4121" width="2.375" style="15" customWidth="1"/>
    <col min="4122" max="4139" width="2.5" style="15" customWidth="1"/>
    <col min="4140" max="4140" width="2.125" style="15" customWidth="1"/>
    <col min="4141" max="4356" width="2.5" style="15"/>
    <col min="4357" max="4359" width="2.5" style="15" customWidth="1"/>
    <col min="4360" max="4360" width="2.625" style="15" customWidth="1"/>
    <col min="4361" max="4376" width="2.5" style="15" customWidth="1"/>
    <col min="4377" max="4377" width="2.375" style="15" customWidth="1"/>
    <col min="4378" max="4395" width="2.5" style="15" customWidth="1"/>
    <col min="4396" max="4396" width="2.125" style="15" customWidth="1"/>
    <col min="4397" max="4612" width="2.5" style="15"/>
    <col min="4613" max="4615" width="2.5" style="15" customWidth="1"/>
    <col min="4616" max="4616" width="2.625" style="15" customWidth="1"/>
    <col min="4617" max="4632" width="2.5" style="15" customWidth="1"/>
    <col min="4633" max="4633" width="2.375" style="15" customWidth="1"/>
    <col min="4634" max="4651" width="2.5" style="15" customWidth="1"/>
    <col min="4652" max="4652" width="2.125" style="15" customWidth="1"/>
    <col min="4653" max="4868" width="2.5" style="15"/>
    <col min="4869" max="4871" width="2.5" style="15" customWidth="1"/>
    <col min="4872" max="4872" width="2.625" style="15" customWidth="1"/>
    <col min="4873" max="4888" width="2.5" style="15" customWidth="1"/>
    <col min="4889" max="4889" width="2.375" style="15" customWidth="1"/>
    <col min="4890" max="4907" width="2.5" style="15" customWidth="1"/>
    <col min="4908" max="4908" width="2.125" style="15" customWidth="1"/>
    <col min="4909" max="5124" width="2.5" style="15"/>
    <col min="5125" max="5127" width="2.5" style="15" customWidth="1"/>
    <col min="5128" max="5128" width="2.625" style="15" customWidth="1"/>
    <col min="5129" max="5144" width="2.5" style="15" customWidth="1"/>
    <col min="5145" max="5145" width="2.375" style="15" customWidth="1"/>
    <col min="5146" max="5163" width="2.5" style="15" customWidth="1"/>
    <col min="5164" max="5164" width="2.125" style="15" customWidth="1"/>
    <col min="5165" max="5380" width="2.5" style="15"/>
    <col min="5381" max="5383" width="2.5" style="15" customWidth="1"/>
    <col min="5384" max="5384" width="2.625" style="15" customWidth="1"/>
    <col min="5385" max="5400" width="2.5" style="15" customWidth="1"/>
    <col min="5401" max="5401" width="2.375" style="15" customWidth="1"/>
    <col min="5402" max="5419" width="2.5" style="15" customWidth="1"/>
    <col min="5420" max="5420" width="2.125" style="15" customWidth="1"/>
    <col min="5421" max="5636" width="2.5" style="15"/>
    <col min="5637" max="5639" width="2.5" style="15" customWidth="1"/>
    <col min="5640" max="5640" width="2.625" style="15" customWidth="1"/>
    <col min="5641" max="5656" width="2.5" style="15" customWidth="1"/>
    <col min="5657" max="5657" width="2.375" style="15" customWidth="1"/>
    <col min="5658" max="5675" width="2.5" style="15" customWidth="1"/>
    <col min="5676" max="5676" width="2.125" style="15" customWidth="1"/>
    <col min="5677" max="5892" width="2.5" style="15"/>
    <col min="5893" max="5895" width="2.5" style="15" customWidth="1"/>
    <col min="5896" max="5896" width="2.625" style="15" customWidth="1"/>
    <col min="5897" max="5912" width="2.5" style="15" customWidth="1"/>
    <col min="5913" max="5913" width="2.375" style="15" customWidth="1"/>
    <col min="5914" max="5931" width="2.5" style="15" customWidth="1"/>
    <col min="5932" max="5932" width="2.125" style="15" customWidth="1"/>
    <col min="5933" max="6148" width="2.5" style="15"/>
    <col min="6149" max="6151" width="2.5" style="15" customWidth="1"/>
    <col min="6152" max="6152" width="2.625" style="15" customWidth="1"/>
    <col min="6153" max="6168" width="2.5" style="15" customWidth="1"/>
    <col min="6169" max="6169" width="2.375" style="15" customWidth="1"/>
    <col min="6170" max="6187" width="2.5" style="15" customWidth="1"/>
    <col min="6188" max="6188" width="2.125" style="15" customWidth="1"/>
    <col min="6189" max="6404" width="2.5" style="15"/>
    <col min="6405" max="6407" width="2.5" style="15" customWidth="1"/>
    <col min="6408" max="6408" width="2.625" style="15" customWidth="1"/>
    <col min="6409" max="6424" width="2.5" style="15" customWidth="1"/>
    <col min="6425" max="6425" width="2.375" style="15" customWidth="1"/>
    <col min="6426" max="6443" width="2.5" style="15" customWidth="1"/>
    <col min="6444" max="6444" width="2.125" style="15" customWidth="1"/>
    <col min="6445" max="6660" width="2.5" style="15"/>
    <col min="6661" max="6663" width="2.5" style="15" customWidth="1"/>
    <col min="6664" max="6664" width="2.625" style="15" customWidth="1"/>
    <col min="6665" max="6680" width="2.5" style="15" customWidth="1"/>
    <col min="6681" max="6681" width="2.375" style="15" customWidth="1"/>
    <col min="6682" max="6699" width="2.5" style="15" customWidth="1"/>
    <col min="6700" max="6700" width="2.125" style="15" customWidth="1"/>
    <col min="6701" max="6916" width="2.5" style="15"/>
    <col min="6917" max="6919" width="2.5" style="15" customWidth="1"/>
    <col min="6920" max="6920" width="2.625" style="15" customWidth="1"/>
    <col min="6921" max="6936" width="2.5" style="15" customWidth="1"/>
    <col min="6937" max="6937" width="2.375" style="15" customWidth="1"/>
    <col min="6938" max="6955" width="2.5" style="15" customWidth="1"/>
    <col min="6956" max="6956" width="2.125" style="15" customWidth="1"/>
    <col min="6957" max="7172" width="2.5" style="15"/>
    <col min="7173" max="7175" width="2.5" style="15" customWidth="1"/>
    <col min="7176" max="7176" width="2.625" style="15" customWidth="1"/>
    <col min="7177" max="7192" width="2.5" style="15" customWidth="1"/>
    <col min="7193" max="7193" width="2.375" style="15" customWidth="1"/>
    <col min="7194" max="7211" width="2.5" style="15" customWidth="1"/>
    <col min="7212" max="7212" width="2.125" style="15" customWidth="1"/>
    <col min="7213" max="7428" width="2.5" style="15"/>
    <col min="7429" max="7431" width="2.5" style="15" customWidth="1"/>
    <col min="7432" max="7432" width="2.625" style="15" customWidth="1"/>
    <col min="7433" max="7448" width="2.5" style="15" customWidth="1"/>
    <col min="7449" max="7449" width="2.375" style="15" customWidth="1"/>
    <col min="7450" max="7467" width="2.5" style="15" customWidth="1"/>
    <col min="7468" max="7468" width="2.125" style="15" customWidth="1"/>
    <col min="7469" max="7684" width="2.5" style="15"/>
    <col min="7685" max="7687" width="2.5" style="15" customWidth="1"/>
    <col min="7688" max="7688" width="2.625" style="15" customWidth="1"/>
    <col min="7689" max="7704" width="2.5" style="15" customWidth="1"/>
    <col min="7705" max="7705" width="2.375" style="15" customWidth="1"/>
    <col min="7706" max="7723" width="2.5" style="15" customWidth="1"/>
    <col min="7724" max="7724" width="2.125" style="15" customWidth="1"/>
    <col min="7725" max="7940" width="2.5" style="15"/>
    <col min="7941" max="7943" width="2.5" style="15" customWidth="1"/>
    <col min="7944" max="7944" width="2.625" style="15" customWidth="1"/>
    <col min="7945" max="7960" width="2.5" style="15" customWidth="1"/>
    <col min="7961" max="7961" width="2.375" style="15" customWidth="1"/>
    <col min="7962" max="7979" width="2.5" style="15" customWidth="1"/>
    <col min="7980" max="7980" width="2.125" style="15" customWidth="1"/>
    <col min="7981" max="8196" width="2.5" style="15"/>
    <col min="8197" max="8199" width="2.5" style="15" customWidth="1"/>
    <col min="8200" max="8200" width="2.625" style="15" customWidth="1"/>
    <col min="8201" max="8216" width="2.5" style="15" customWidth="1"/>
    <col min="8217" max="8217" width="2.375" style="15" customWidth="1"/>
    <col min="8218" max="8235" width="2.5" style="15" customWidth="1"/>
    <col min="8236" max="8236" width="2.125" style="15" customWidth="1"/>
    <col min="8237" max="8452" width="2.5" style="15"/>
    <col min="8453" max="8455" width="2.5" style="15" customWidth="1"/>
    <col min="8456" max="8456" width="2.625" style="15" customWidth="1"/>
    <col min="8457" max="8472" width="2.5" style="15" customWidth="1"/>
    <col min="8473" max="8473" width="2.375" style="15" customWidth="1"/>
    <col min="8474" max="8491" width="2.5" style="15" customWidth="1"/>
    <col min="8492" max="8492" width="2.125" style="15" customWidth="1"/>
    <col min="8493" max="8708" width="2.5" style="15"/>
    <col min="8709" max="8711" width="2.5" style="15" customWidth="1"/>
    <col min="8712" max="8712" width="2.625" style="15" customWidth="1"/>
    <col min="8713" max="8728" width="2.5" style="15" customWidth="1"/>
    <col min="8729" max="8729" width="2.375" style="15" customWidth="1"/>
    <col min="8730" max="8747" width="2.5" style="15" customWidth="1"/>
    <col min="8748" max="8748" width="2.125" style="15" customWidth="1"/>
    <col min="8749" max="8964" width="2.5" style="15"/>
    <col min="8965" max="8967" width="2.5" style="15" customWidth="1"/>
    <col min="8968" max="8968" width="2.625" style="15" customWidth="1"/>
    <col min="8969" max="8984" width="2.5" style="15" customWidth="1"/>
    <col min="8985" max="8985" width="2.375" style="15" customWidth="1"/>
    <col min="8986" max="9003" width="2.5" style="15" customWidth="1"/>
    <col min="9004" max="9004" width="2.125" style="15" customWidth="1"/>
    <col min="9005" max="9220" width="2.5" style="15"/>
    <col min="9221" max="9223" width="2.5" style="15" customWidth="1"/>
    <col min="9224" max="9224" width="2.625" style="15" customWidth="1"/>
    <col min="9225" max="9240" width="2.5" style="15" customWidth="1"/>
    <col min="9241" max="9241" width="2.375" style="15" customWidth="1"/>
    <col min="9242" max="9259" width="2.5" style="15" customWidth="1"/>
    <col min="9260" max="9260" width="2.125" style="15" customWidth="1"/>
    <col min="9261" max="9476" width="2.5" style="15"/>
    <col min="9477" max="9479" width="2.5" style="15" customWidth="1"/>
    <col min="9480" max="9480" width="2.625" style="15" customWidth="1"/>
    <col min="9481" max="9496" width="2.5" style="15" customWidth="1"/>
    <col min="9497" max="9497" width="2.375" style="15" customWidth="1"/>
    <col min="9498" max="9515" width="2.5" style="15" customWidth="1"/>
    <col min="9516" max="9516" width="2.125" style="15" customWidth="1"/>
    <col min="9517" max="9732" width="2.5" style="15"/>
    <col min="9733" max="9735" width="2.5" style="15" customWidth="1"/>
    <col min="9736" max="9736" width="2.625" style="15" customWidth="1"/>
    <col min="9737" max="9752" width="2.5" style="15" customWidth="1"/>
    <col min="9753" max="9753" width="2.375" style="15" customWidth="1"/>
    <col min="9754" max="9771" width="2.5" style="15" customWidth="1"/>
    <col min="9772" max="9772" width="2.125" style="15" customWidth="1"/>
    <col min="9773" max="9988" width="2.5" style="15"/>
    <col min="9989" max="9991" width="2.5" style="15" customWidth="1"/>
    <col min="9992" max="9992" width="2.625" style="15" customWidth="1"/>
    <col min="9993" max="10008" width="2.5" style="15" customWidth="1"/>
    <col min="10009" max="10009" width="2.375" style="15" customWidth="1"/>
    <col min="10010" max="10027" width="2.5" style="15" customWidth="1"/>
    <col min="10028" max="10028" width="2.125" style="15" customWidth="1"/>
    <col min="10029" max="10244" width="2.5" style="15"/>
    <col min="10245" max="10247" width="2.5" style="15" customWidth="1"/>
    <col min="10248" max="10248" width="2.625" style="15" customWidth="1"/>
    <col min="10249" max="10264" width="2.5" style="15" customWidth="1"/>
    <col min="10265" max="10265" width="2.375" style="15" customWidth="1"/>
    <col min="10266" max="10283" width="2.5" style="15" customWidth="1"/>
    <col min="10284" max="10284" width="2.125" style="15" customWidth="1"/>
    <col min="10285" max="10500" width="2.5" style="15"/>
    <col min="10501" max="10503" width="2.5" style="15" customWidth="1"/>
    <col min="10504" max="10504" width="2.625" style="15" customWidth="1"/>
    <col min="10505" max="10520" width="2.5" style="15" customWidth="1"/>
    <col min="10521" max="10521" width="2.375" style="15" customWidth="1"/>
    <col min="10522" max="10539" width="2.5" style="15" customWidth="1"/>
    <col min="10540" max="10540" width="2.125" style="15" customWidth="1"/>
    <col min="10541" max="10756" width="2.5" style="15"/>
    <col min="10757" max="10759" width="2.5" style="15" customWidth="1"/>
    <col min="10760" max="10760" width="2.625" style="15" customWidth="1"/>
    <col min="10761" max="10776" width="2.5" style="15" customWidth="1"/>
    <col min="10777" max="10777" width="2.375" style="15" customWidth="1"/>
    <col min="10778" max="10795" width="2.5" style="15" customWidth="1"/>
    <col min="10796" max="10796" width="2.125" style="15" customWidth="1"/>
    <col min="10797" max="11012" width="2.5" style="15"/>
    <col min="11013" max="11015" width="2.5" style="15" customWidth="1"/>
    <col min="11016" max="11016" width="2.625" style="15" customWidth="1"/>
    <col min="11017" max="11032" width="2.5" style="15" customWidth="1"/>
    <col min="11033" max="11033" width="2.375" style="15" customWidth="1"/>
    <col min="11034" max="11051" width="2.5" style="15" customWidth="1"/>
    <col min="11052" max="11052" width="2.125" style="15" customWidth="1"/>
    <col min="11053" max="11268" width="2.5" style="15"/>
    <col min="11269" max="11271" width="2.5" style="15" customWidth="1"/>
    <col min="11272" max="11272" width="2.625" style="15" customWidth="1"/>
    <col min="11273" max="11288" width="2.5" style="15" customWidth="1"/>
    <col min="11289" max="11289" width="2.375" style="15" customWidth="1"/>
    <col min="11290" max="11307" width="2.5" style="15" customWidth="1"/>
    <col min="11308" max="11308" width="2.125" style="15" customWidth="1"/>
    <col min="11309" max="11524" width="2.5" style="15"/>
    <col min="11525" max="11527" width="2.5" style="15" customWidth="1"/>
    <col min="11528" max="11528" width="2.625" style="15" customWidth="1"/>
    <col min="11529" max="11544" width="2.5" style="15" customWidth="1"/>
    <col min="11545" max="11545" width="2.375" style="15" customWidth="1"/>
    <col min="11546" max="11563" width="2.5" style="15" customWidth="1"/>
    <col min="11564" max="11564" width="2.125" style="15" customWidth="1"/>
    <col min="11565" max="11780" width="2.5" style="15"/>
    <col min="11781" max="11783" width="2.5" style="15" customWidth="1"/>
    <col min="11784" max="11784" width="2.625" style="15" customWidth="1"/>
    <col min="11785" max="11800" width="2.5" style="15" customWidth="1"/>
    <col min="11801" max="11801" width="2.375" style="15" customWidth="1"/>
    <col min="11802" max="11819" width="2.5" style="15" customWidth="1"/>
    <col min="11820" max="11820" width="2.125" style="15" customWidth="1"/>
    <col min="11821" max="12036" width="2.5" style="15"/>
    <col min="12037" max="12039" width="2.5" style="15" customWidth="1"/>
    <col min="12040" max="12040" width="2.625" style="15" customWidth="1"/>
    <col min="12041" max="12056" width="2.5" style="15" customWidth="1"/>
    <col min="12057" max="12057" width="2.375" style="15" customWidth="1"/>
    <col min="12058" max="12075" width="2.5" style="15" customWidth="1"/>
    <col min="12076" max="12076" width="2.125" style="15" customWidth="1"/>
    <col min="12077" max="12292" width="2.5" style="15"/>
    <col min="12293" max="12295" width="2.5" style="15" customWidth="1"/>
    <col min="12296" max="12296" width="2.625" style="15" customWidth="1"/>
    <col min="12297" max="12312" width="2.5" style="15" customWidth="1"/>
    <col min="12313" max="12313" width="2.375" style="15" customWidth="1"/>
    <col min="12314" max="12331" width="2.5" style="15" customWidth="1"/>
    <col min="12332" max="12332" width="2.125" style="15" customWidth="1"/>
    <col min="12333" max="12548" width="2.5" style="15"/>
    <col min="12549" max="12551" width="2.5" style="15" customWidth="1"/>
    <col min="12552" max="12552" width="2.625" style="15" customWidth="1"/>
    <col min="12553" max="12568" width="2.5" style="15" customWidth="1"/>
    <col min="12569" max="12569" width="2.375" style="15" customWidth="1"/>
    <col min="12570" max="12587" width="2.5" style="15" customWidth="1"/>
    <col min="12588" max="12588" width="2.125" style="15" customWidth="1"/>
    <col min="12589" max="12804" width="2.5" style="15"/>
    <col min="12805" max="12807" width="2.5" style="15" customWidth="1"/>
    <col min="12808" max="12808" width="2.625" style="15" customWidth="1"/>
    <col min="12809" max="12824" width="2.5" style="15" customWidth="1"/>
    <col min="12825" max="12825" width="2.375" style="15" customWidth="1"/>
    <col min="12826" max="12843" width="2.5" style="15" customWidth="1"/>
    <col min="12844" max="12844" width="2.125" style="15" customWidth="1"/>
    <col min="12845" max="13060" width="2.5" style="15"/>
    <col min="13061" max="13063" width="2.5" style="15" customWidth="1"/>
    <col min="13064" max="13064" width="2.625" style="15" customWidth="1"/>
    <col min="13065" max="13080" width="2.5" style="15" customWidth="1"/>
    <col min="13081" max="13081" width="2.375" style="15" customWidth="1"/>
    <col min="13082" max="13099" width="2.5" style="15" customWidth="1"/>
    <col min="13100" max="13100" width="2.125" style="15" customWidth="1"/>
    <col min="13101" max="13316" width="2.5" style="15"/>
    <col min="13317" max="13319" width="2.5" style="15" customWidth="1"/>
    <col min="13320" max="13320" width="2.625" style="15" customWidth="1"/>
    <col min="13321" max="13336" width="2.5" style="15" customWidth="1"/>
    <col min="13337" max="13337" width="2.375" style="15" customWidth="1"/>
    <col min="13338" max="13355" width="2.5" style="15" customWidth="1"/>
    <col min="13356" max="13356" width="2.125" style="15" customWidth="1"/>
    <col min="13357" max="13572" width="2.5" style="15"/>
    <col min="13573" max="13575" width="2.5" style="15" customWidth="1"/>
    <col min="13576" max="13576" width="2.625" style="15" customWidth="1"/>
    <col min="13577" max="13592" width="2.5" style="15" customWidth="1"/>
    <col min="13593" max="13593" width="2.375" style="15" customWidth="1"/>
    <col min="13594" max="13611" width="2.5" style="15" customWidth="1"/>
    <col min="13612" max="13612" width="2.125" style="15" customWidth="1"/>
    <col min="13613" max="13828" width="2.5" style="15"/>
    <col min="13829" max="13831" width="2.5" style="15" customWidth="1"/>
    <col min="13832" max="13832" width="2.625" style="15" customWidth="1"/>
    <col min="13833" max="13848" width="2.5" style="15" customWidth="1"/>
    <col min="13849" max="13849" width="2.375" style="15" customWidth="1"/>
    <col min="13850" max="13867" width="2.5" style="15" customWidth="1"/>
    <col min="13868" max="13868" width="2.125" style="15" customWidth="1"/>
    <col min="13869" max="14084" width="2.5" style="15"/>
    <col min="14085" max="14087" width="2.5" style="15" customWidth="1"/>
    <col min="14088" max="14088" width="2.625" style="15" customWidth="1"/>
    <col min="14089" max="14104" width="2.5" style="15" customWidth="1"/>
    <col min="14105" max="14105" width="2.375" style="15" customWidth="1"/>
    <col min="14106" max="14123" width="2.5" style="15" customWidth="1"/>
    <col min="14124" max="14124" width="2.125" style="15" customWidth="1"/>
    <col min="14125" max="14340" width="2.5" style="15"/>
    <col min="14341" max="14343" width="2.5" style="15" customWidth="1"/>
    <col min="14344" max="14344" width="2.625" style="15" customWidth="1"/>
    <col min="14345" max="14360" width="2.5" style="15" customWidth="1"/>
    <col min="14361" max="14361" width="2.375" style="15" customWidth="1"/>
    <col min="14362" max="14379" width="2.5" style="15" customWidth="1"/>
    <col min="14380" max="14380" width="2.125" style="15" customWidth="1"/>
    <col min="14381" max="14596" width="2.5" style="15"/>
    <col min="14597" max="14599" width="2.5" style="15" customWidth="1"/>
    <col min="14600" max="14600" width="2.625" style="15" customWidth="1"/>
    <col min="14601" max="14616" width="2.5" style="15" customWidth="1"/>
    <col min="14617" max="14617" width="2.375" style="15" customWidth="1"/>
    <col min="14618" max="14635" width="2.5" style="15" customWidth="1"/>
    <col min="14636" max="14636" width="2.125" style="15" customWidth="1"/>
    <col min="14637" max="14852" width="2.5" style="15"/>
    <col min="14853" max="14855" width="2.5" style="15" customWidth="1"/>
    <col min="14856" max="14856" width="2.625" style="15" customWidth="1"/>
    <col min="14857" max="14872" width="2.5" style="15" customWidth="1"/>
    <col min="14873" max="14873" width="2.375" style="15" customWidth="1"/>
    <col min="14874" max="14891" width="2.5" style="15" customWidth="1"/>
    <col min="14892" max="14892" width="2.125" style="15" customWidth="1"/>
    <col min="14893" max="15108" width="2.5" style="15"/>
    <col min="15109" max="15111" width="2.5" style="15" customWidth="1"/>
    <col min="15112" max="15112" width="2.625" style="15" customWidth="1"/>
    <col min="15113" max="15128" width="2.5" style="15" customWidth="1"/>
    <col min="15129" max="15129" width="2.375" style="15" customWidth="1"/>
    <col min="15130" max="15147" width="2.5" style="15" customWidth="1"/>
    <col min="15148" max="15148" width="2.125" style="15" customWidth="1"/>
    <col min="15149" max="15364" width="2.5" style="15"/>
    <col min="15365" max="15367" width="2.5" style="15" customWidth="1"/>
    <col min="15368" max="15368" width="2.625" style="15" customWidth="1"/>
    <col min="15369" max="15384" width="2.5" style="15" customWidth="1"/>
    <col min="15385" max="15385" width="2.375" style="15" customWidth="1"/>
    <col min="15386" max="15403" width="2.5" style="15" customWidth="1"/>
    <col min="15404" max="15404" width="2.125" style="15" customWidth="1"/>
    <col min="15405" max="15620" width="2.5" style="15"/>
    <col min="15621" max="15623" width="2.5" style="15" customWidth="1"/>
    <col min="15624" max="15624" width="2.625" style="15" customWidth="1"/>
    <col min="15625" max="15640" width="2.5" style="15" customWidth="1"/>
    <col min="15641" max="15641" width="2.375" style="15" customWidth="1"/>
    <col min="15642" max="15659" width="2.5" style="15" customWidth="1"/>
    <col min="15660" max="15660" width="2.125" style="15" customWidth="1"/>
    <col min="15661" max="15876" width="2.5" style="15"/>
    <col min="15877" max="15879" width="2.5" style="15" customWidth="1"/>
    <col min="15880" max="15880" width="2.625" style="15" customWidth="1"/>
    <col min="15881" max="15896" width="2.5" style="15" customWidth="1"/>
    <col min="15897" max="15897" width="2.375" style="15" customWidth="1"/>
    <col min="15898" max="15915" width="2.5" style="15" customWidth="1"/>
    <col min="15916" max="15916" width="2.125" style="15" customWidth="1"/>
    <col min="15917" max="16132" width="2.5" style="15"/>
    <col min="16133" max="16135" width="2.5" style="15" customWidth="1"/>
    <col min="16136" max="16136" width="2.625" style="15" customWidth="1"/>
    <col min="16137" max="16152" width="2.5" style="15" customWidth="1"/>
    <col min="16153" max="16153" width="2.375" style="15" customWidth="1"/>
    <col min="16154" max="16171" width="2.5" style="15" customWidth="1"/>
    <col min="16172" max="16172" width="2.125" style="15" customWidth="1"/>
    <col min="16173" max="16384" width="2.5" style="15"/>
  </cols>
  <sheetData>
    <row r="1" spans="1:75" ht="13.5" customHeight="1" x14ac:dyDescent="0.15">
      <c r="A1" s="400" t="s">
        <v>106</v>
      </c>
      <c r="B1" s="400"/>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254"/>
      <c r="AR1" s="254"/>
      <c r="AS1" s="254"/>
      <c r="AT1" s="254"/>
    </row>
    <row r="2" spans="1:75" ht="20.25" customHeight="1" x14ac:dyDescent="0.15">
      <c r="A2" s="400"/>
      <c r="B2" s="400"/>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0"/>
      <c r="AL2" s="400"/>
      <c r="AM2" s="400"/>
      <c r="AN2" s="400"/>
      <c r="AO2" s="400"/>
      <c r="AP2" s="400"/>
      <c r="AQ2" s="254"/>
      <c r="AR2" s="254"/>
      <c r="AS2" s="254"/>
      <c r="AT2" s="254"/>
    </row>
    <row r="3" spans="1:75" ht="13.5" customHeight="1" x14ac:dyDescent="0.15">
      <c r="A3" s="400"/>
      <c r="B3" s="400"/>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400"/>
      <c r="AN3" s="400"/>
      <c r="AO3" s="400"/>
      <c r="AP3" s="400"/>
      <c r="AQ3" s="254"/>
      <c r="AR3" s="254"/>
      <c r="AS3" s="254"/>
      <c r="AT3" s="254"/>
    </row>
    <row r="4" spans="1:75" ht="6.75" customHeight="1"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254"/>
      <c r="AR4" s="254"/>
      <c r="AS4" s="254"/>
      <c r="AT4" s="254"/>
    </row>
    <row r="5" spans="1:75" ht="13.5" customHeight="1" x14ac:dyDescent="0.15">
      <c r="A5" s="16"/>
      <c r="B5" s="353" t="s">
        <v>66</v>
      </c>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16"/>
    </row>
    <row r="6" spans="1:75" ht="13.5" customHeight="1" x14ac:dyDescent="0.15">
      <c r="A6" s="16"/>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16"/>
    </row>
    <row r="7" spans="1:75" ht="6.75" customHeight="1" thickBot="1" x14ac:dyDescent="0.2">
      <c r="B7" s="17"/>
      <c r="C7" s="17"/>
      <c r="AM7" s="18"/>
      <c r="AN7" s="18"/>
      <c r="AO7" s="19"/>
      <c r="AP7" s="19"/>
    </row>
    <row r="8" spans="1:75" ht="18.75" customHeight="1" x14ac:dyDescent="0.15">
      <c r="B8" s="405" t="s">
        <v>108</v>
      </c>
      <c r="C8" s="405"/>
      <c r="F8" s="401" t="s">
        <v>0</v>
      </c>
      <c r="G8" s="402"/>
      <c r="H8" s="402"/>
      <c r="I8" s="402"/>
      <c r="J8" s="402"/>
      <c r="K8" s="402"/>
      <c r="L8" s="402"/>
      <c r="M8" s="402"/>
      <c r="N8" s="459" t="str">
        <f>LEFT(入力①!B4,1)</f>
        <v/>
      </c>
      <c r="O8" s="460"/>
      <c r="P8" s="463" t="str">
        <f>MID(入力①!B4,2,1)</f>
        <v/>
      </c>
      <c r="Q8" s="460"/>
      <c r="R8" s="463" t="str">
        <f>MID(入力①!B4,3,1)</f>
        <v/>
      </c>
      <c r="S8" s="460"/>
      <c r="T8" s="465" t="str">
        <f>MID(入力①!B4,4,1)</f>
        <v/>
      </c>
      <c r="U8" s="466"/>
      <c r="V8" s="20"/>
      <c r="W8" s="21"/>
      <c r="AM8" s="18"/>
      <c r="AN8" s="18"/>
      <c r="AO8" s="19"/>
      <c r="AP8" s="19"/>
    </row>
    <row r="9" spans="1:75" ht="18.75" customHeight="1" thickBot="1" x14ac:dyDescent="0.2">
      <c r="B9" s="405"/>
      <c r="C9" s="405"/>
      <c r="F9" s="403"/>
      <c r="G9" s="404"/>
      <c r="H9" s="404"/>
      <c r="I9" s="404"/>
      <c r="J9" s="404"/>
      <c r="K9" s="404"/>
      <c r="L9" s="404"/>
      <c r="M9" s="404"/>
      <c r="N9" s="461"/>
      <c r="O9" s="462"/>
      <c r="P9" s="464"/>
      <c r="Q9" s="462"/>
      <c r="R9" s="464"/>
      <c r="S9" s="462"/>
      <c r="T9" s="467"/>
      <c r="U9" s="468"/>
      <c r="V9" s="22"/>
      <c r="W9" s="23"/>
      <c r="X9" s="24"/>
      <c r="Y9" s="24"/>
      <c r="Z9" s="24"/>
      <c r="AA9" s="24"/>
      <c r="AB9" s="24"/>
      <c r="AC9" s="24"/>
      <c r="AD9" s="24"/>
      <c r="AE9" s="24"/>
      <c r="AF9" s="24"/>
      <c r="AG9" s="24"/>
      <c r="AH9" s="24"/>
      <c r="AI9" s="24"/>
      <c r="AJ9" s="24"/>
      <c r="AK9" s="24"/>
      <c r="AL9" s="24"/>
      <c r="AM9" s="25"/>
      <c r="AN9" s="25"/>
      <c r="AO9" s="19"/>
      <c r="AP9" s="19"/>
    </row>
    <row r="10" spans="1:75" ht="13.5" customHeight="1" x14ac:dyDescent="0.15">
      <c r="B10" s="405"/>
      <c r="C10" s="405"/>
      <c r="F10" s="423" t="s">
        <v>1</v>
      </c>
      <c r="G10" s="424"/>
      <c r="H10" s="424"/>
      <c r="I10" s="424"/>
      <c r="J10" s="424"/>
      <c r="K10" s="424"/>
      <c r="L10" s="424"/>
      <c r="M10" s="425"/>
      <c r="N10" s="469">
        <f>IFERROR(入力①!C4,"")</f>
        <v>0</v>
      </c>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0"/>
      <c r="AN10" s="471"/>
      <c r="AO10" s="19"/>
      <c r="AP10" s="19"/>
    </row>
    <row r="11" spans="1:75" ht="13.5" customHeight="1" x14ac:dyDescent="0.15">
      <c r="B11" s="405"/>
      <c r="C11" s="405"/>
      <c r="F11" s="408"/>
      <c r="G11" s="409"/>
      <c r="H11" s="409"/>
      <c r="I11" s="409"/>
      <c r="J11" s="409"/>
      <c r="K11" s="409"/>
      <c r="L11" s="409"/>
      <c r="M11" s="410"/>
      <c r="N11" s="469"/>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1"/>
      <c r="AO11" s="19"/>
      <c r="AP11" s="19"/>
      <c r="BB11"/>
      <c r="BC11"/>
      <c r="BD11"/>
      <c r="BV11" s="352"/>
      <c r="BW11" s="352"/>
    </row>
    <row r="12" spans="1:75" ht="13.5" customHeight="1" x14ac:dyDescent="0.15">
      <c r="B12" s="405"/>
      <c r="C12" s="405"/>
      <c r="F12" s="403"/>
      <c r="G12" s="404"/>
      <c r="H12" s="404"/>
      <c r="I12" s="404"/>
      <c r="J12" s="404"/>
      <c r="K12" s="404"/>
      <c r="L12" s="404"/>
      <c r="M12" s="426"/>
      <c r="N12" s="472"/>
      <c r="O12" s="473"/>
      <c r="P12" s="473"/>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4"/>
      <c r="AO12" s="19"/>
      <c r="AP12" s="19"/>
      <c r="BV12" s="352"/>
      <c r="BW12" s="352"/>
    </row>
    <row r="13" spans="1:75" ht="13.5" customHeight="1" x14ac:dyDescent="0.15">
      <c r="B13" s="405"/>
      <c r="C13" s="405"/>
      <c r="F13" s="427" t="s">
        <v>75</v>
      </c>
      <c r="G13" s="424"/>
      <c r="H13" s="424"/>
      <c r="I13" s="424"/>
      <c r="J13" s="424"/>
      <c r="K13" s="424"/>
      <c r="L13" s="424"/>
      <c r="M13" s="425"/>
      <c r="N13" s="438" t="str">
        <f>IF(入力①!D4="","",VLOOKUP(N10,入力①!$C$4:$S$1048576,2,FALSE))</f>
        <v/>
      </c>
      <c r="O13" s="439"/>
      <c r="P13" s="439"/>
      <c r="Q13" s="439"/>
      <c r="R13" s="439"/>
      <c r="S13" s="439"/>
      <c r="T13" s="439"/>
      <c r="U13" s="439"/>
      <c r="V13" s="439"/>
      <c r="W13" s="439"/>
      <c r="X13" s="439"/>
      <c r="Y13" s="439"/>
      <c r="Z13" s="439"/>
      <c r="AA13" s="439"/>
      <c r="AB13" s="439"/>
      <c r="AC13" s="439"/>
      <c r="AD13" s="439"/>
      <c r="AE13" s="439"/>
      <c r="AF13" s="439"/>
      <c r="AG13" s="439"/>
      <c r="AH13" s="439"/>
      <c r="AI13" s="439"/>
      <c r="AJ13" s="439"/>
      <c r="AK13" s="439"/>
      <c r="AL13" s="439"/>
      <c r="AM13" s="439"/>
      <c r="AN13" s="440"/>
      <c r="AO13" s="19"/>
      <c r="AP13" s="19"/>
      <c r="BV13" s="352"/>
      <c r="BW13" s="352"/>
    </row>
    <row r="14" spans="1:75" ht="13.5" customHeight="1" x14ac:dyDescent="0.15">
      <c r="B14" s="405"/>
      <c r="C14" s="405"/>
      <c r="F14" s="408"/>
      <c r="G14" s="409"/>
      <c r="H14" s="409"/>
      <c r="I14" s="409"/>
      <c r="J14" s="409"/>
      <c r="K14" s="409"/>
      <c r="L14" s="409"/>
      <c r="M14" s="410"/>
      <c r="N14" s="438"/>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39"/>
      <c r="AL14" s="439"/>
      <c r="AM14" s="439"/>
      <c r="AN14" s="440"/>
      <c r="AO14" s="19"/>
      <c r="AP14" s="19"/>
      <c r="BV14" s="352"/>
      <c r="BW14" s="352"/>
    </row>
    <row r="15" spans="1:75" ht="13.5" customHeight="1" thickBot="1" x14ac:dyDescent="0.2">
      <c r="B15" s="405"/>
      <c r="C15" s="405"/>
      <c r="F15" s="411"/>
      <c r="G15" s="412"/>
      <c r="H15" s="412"/>
      <c r="I15" s="412"/>
      <c r="J15" s="412"/>
      <c r="K15" s="412"/>
      <c r="L15" s="412"/>
      <c r="M15" s="413"/>
      <c r="N15" s="441"/>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c r="AL15" s="442"/>
      <c r="AM15" s="442"/>
      <c r="AN15" s="443"/>
      <c r="AO15" s="19"/>
      <c r="AP15" s="19"/>
      <c r="BV15" s="352"/>
      <c r="BW15" s="352"/>
    </row>
    <row r="16" spans="1:75" ht="6.75" customHeight="1" thickBot="1" x14ac:dyDescent="0.2">
      <c r="B16" s="405"/>
      <c r="C16" s="405"/>
      <c r="AM16" s="18"/>
      <c r="AN16" s="18"/>
      <c r="AO16" s="19"/>
      <c r="AP16" s="19"/>
      <c r="BV16" s="352"/>
      <c r="BW16" s="352"/>
    </row>
    <row r="17" spans="2:75" ht="7.5" customHeight="1" x14ac:dyDescent="0.15">
      <c r="B17" s="405"/>
      <c r="C17" s="405"/>
      <c r="F17" s="429" t="s">
        <v>45</v>
      </c>
      <c r="G17" s="430"/>
      <c r="H17" s="430"/>
      <c r="I17" s="430"/>
      <c r="J17" s="430"/>
      <c r="K17" s="430"/>
      <c r="L17" s="430"/>
      <c r="M17" s="431"/>
      <c r="N17" s="457"/>
      <c r="O17" s="458"/>
      <c r="P17" s="458"/>
      <c r="Q17" s="26"/>
      <c r="R17" s="26"/>
      <c r="S17" s="26"/>
      <c r="T17" s="26"/>
      <c r="U17" s="26"/>
      <c r="V17" s="26"/>
      <c r="W17" s="26"/>
      <c r="X17" s="26"/>
      <c r="Y17" s="26"/>
      <c r="Z17" s="26"/>
      <c r="AA17" s="26"/>
      <c r="AB17" s="26"/>
      <c r="AC17" s="26"/>
      <c r="AD17" s="26"/>
      <c r="AE17" s="26"/>
      <c r="AF17" s="26"/>
      <c r="AG17" s="26"/>
      <c r="AH17" s="26"/>
      <c r="AI17" s="26"/>
      <c r="AJ17" s="26"/>
      <c r="AK17" s="26"/>
      <c r="AL17" s="26"/>
      <c r="AM17" s="27"/>
      <c r="AN17" s="28"/>
      <c r="AO17" s="19"/>
      <c r="AP17" s="19"/>
      <c r="BV17" s="352"/>
      <c r="BW17" s="352"/>
    </row>
    <row r="18" spans="2:75" ht="13.5" customHeight="1" x14ac:dyDescent="0.15">
      <c r="B18" s="405"/>
      <c r="C18" s="405"/>
      <c r="F18" s="432"/>
      <c r="G18" s="433"/>
      <c r="H18" s="433"/>
      <c r="I18" s="433"/>
      <c r="J18" s="433"/>
      <c r="K18" s="433"/>
      <c r="L18" s="433"/>
      <c r="M18" s="434"/>
      <c r="N18" s="83"/>
      <c r="O18" s="428" t="s">
        <v>116</v>
      </c>
      <c r="P18" s="451" t="str">
        <f>IF(入力①!E4="はい",入力①!F4,"")</f>
        <v/>
      </c>
      <c r="Q18" s="451"/>
      <c r="R18" s="451"/>
      <c r="S18" s="451"/>
      <c r="T18" s="451"/>
      <c r="U18" s="451"/>
      <c r="V18" s="451"/>
      <c r="W18" s="449" t="s">
        <v>92</v>
      </c>
      <c r="X18" s="449"/>
      <c r="Y18" s="449"/>
      <c r="Z18" s="449"/>
      <c r="AA18" s="449"/>
      <c r="AB18" s="449"/>
      <c r="AC18" s="449"/>
      <c r="AD18" s="449"/>
      <c r="AE18" s="449"/>
      <c r="AF18" s="449"/>
      <c r="AG18" s="449"/>
      <c r="AH18" s="449"/>
      <c r="AI18" s="449"/>
      <c r="AJ18" s="449"/>
      <c r="AK18" s="449"/>
      <c r="AL18" s="449"/>
      <c r="AM18" s="449"/>
      <c r="AN18" s="450"/>
      <c r="AO18" s="19"/>
      <c r="AP18" s="19"/>
      <c r="BV18" s="352"/>
      <c r="BW18" s="352"/>
    </row>
    <row r="19" spans="2:75" ht="13.5" customHeight="1" x14ac:dyDescent="0.15">
      <c r="B19" s="405"/>
      <c r="C19" s="405"/>
      <c r="F19" s="432"/>
      <c r="G19" s="433"/>
      <c r="H19" s="433"/>
      <c r="I19" s="433"/>
      <c r="J19" s="433"/>
      <c r="K19" s="433"/>
      <c r="L19" s="433"/>
      <c r="M19" s="434"/>
      <c r="N19" s="21"/>
      <c r="O19" s="276"/>
      <c r="P19" s="451"/>
      <c r="Q19" s="451"/>
      <c r="R19" s="451"/>
      <c r="S19" s="451"/>
      <c r="T19" s="451"/>
      <c r="U19" s="451"/>
      <c r="V19" s="451"/>
      <c r="W19" s="449"/>
      <c r="X19" s="449"/>
      <c r="Y19" s="449"/>
      <c r="Z19" s="449"/>
      <c r="AA19" s="449"/>
      <c r="AB19" s="449"/>
      <c r="AC19" s="449"/>
      <c r="AD19" s="449"/>
      <c r="AE19" s="449"/>
      <c r="AF19" s="449"/>
      <c r="AG19" s="449"/>
      <c r="AH19" s="449"/>
      <c r="AI19" s="449"/>
      <c r="AJ19" s="449"/>
      <c r="AK19" s="449"/>
      <c r="AL19" s="449"/>
      <c r="AM19" s="449"/>
      <c r="AN19" s="450"/>
      <c r="AO19" s="19"/>
      <c r="AP19" s="19"/>
      <c r="BV19" s="352"/>
      <c r="BW19" s="352"/>
    </row>
    <row r="20" spans="2:75" ht="13.5" customHeight="1" x14ac:dyDescent="0.15">
      <c r="B20" s="405"/>
      <c r="C20" s="405"/>
      <c r="F20" s="432"/>
      <c r="G20" s="433"/>
      <c r="H20" s="433"/>
      <c r="I20" s="433"/>
      <c r="J20" s="433"/>
      <c r="K20" s="433"/>
      <c r="L20" s="433"/>
      <c r="M20" s="434"/>
      <c r="N20" s="21"/>
      <c r="O20" s="444" t="str">
        <f>IF(入力①!E4="はい",VLOOKUP(入力①!E4,入力①!$E$4:$S$4,3,FALSE),"")</f>
        <v/>
      </c>
      <c r="P20" s="444"/>
      <c r="Q20" s="444"/>
      <c r="R20" s="444"/>
      <c r="S20" s="444"/>
      <c r="T20" s="444"/>
      <c r="U20" s="444"/>
      <c r="V20" s="444"/>
      <c r="W20" s="444"/>
      <c r="X20" s="444"/>
      <c r="Y20" s="444"/>
      <c r="Z20" s="444"/>
      <c r="AA20" s="444"/>
      <c r="AB20" s="444"/>
      <c r="AC20" s="444"/>
      <c r="AD20" s="444"/>
      <c r="AE20" s="444"/>
      <c r="AF20" s="444"/>
      <c r="AG20" s="444"/>
      <c r="AH20" s="444"/>
      <c r="AI20" s="444"/>
      <c r="AJ20" s="444"/>
      <c r="AK20" s="444"/>
      <c r="AL20" s="444"/>
      <c r="AM20" s="444"/>
      <c r="AN20" s="29"/>
      <c r="AO20" s="19"/>
      <c r="AP20" s="19"/>
      <c r="BV20" s="352"/>
      <c r="BW20" s="352"/>
    </row>
    <row r="21" spans="2:75" ht="13.5" customHeight="1" x14ac:dyDescent="0.15">
      <c r="B21" s="405"/>
      <c r="C21" s="405"/>
      <c r="F21" s="432"/>
      <c r="G21" s="433"/>
      <c r="H21" s="433"/>
      <c r="I21" s="433"/>
      <c r="J21" s="433"/>
      <c r="K21" s="433"/>
      <c r="L21" s="433"/>
      <c r="M21" s="434"/>
      <c r="N21" s="21"/>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29"/>
      <c r="AO21" s="19"/>
      <c r="AP21" s="19"/>
      <c r="BV21" s="352"/>
      <c r="BW21" s="352"/>
    </row>
    <row r="22" spans="2:75" ht="13.5" customHeight="1" x14ac:dyDescent="0.15">
      <c r="B22" s="405"/>
      <c r="C22" s="405"/>
      <c r="F22" s="432"/>
      <c r="G22" s="433"/>
      <c r="H22" s="433"/>
      <c r="I22" s="433"/>
      <c r="J22" s="433"/>
      <c r="K22" s="433"/>
      <c r="L22" s="433"/>
      <c r="M22" s="434"/>
      <c r="N22" s="21"/>
      <c r="O22" s="446"/>
      <c r="P22" s="447"/>
      <c r="Q22" s="447"/>
      <c r="R22" s="447"/>
      <c r="S22" s="447"/>
      <c r="T22" s="447"/>
      <c r="U22" s="447"/>
      <c r="V22" s="447"/>
      <c r="W22" s="447"/>
      <c r="X22" s="447"/>
      <c r="Y22" s="454" t="s">
        <v>119</v>
      </c>
      <c r="Z22" s="455"/>
      <c r="AA22" s="455"/>
      <c r="AB22" s="452" t="str">
        <f>IF(入力①!E4="はい",VLOOKUP(入力①!E4,入力①!$E$4:$S$4,4,FALSE),"")</f>
        <v/>
      </c>
      <c r="AC22" s="452"/>
      <c r="AD22" s="452"/>
      <c r="AE22" s="452"/>
      <c r="AF22" s="452"/>
      <c r="AG22" s="452"/>
      <c r="AH22" s="452"/>
      <c r="AI22" s="452"/>
      <c r="AJ22" s="452"/>
      <c r="AK22" s="452"/>
      <c r="AL22" s="452"/>
      <c r="AM22" s="452"/>
      <c r="AN22" s="29"/>
      <c r="AO22" s="19"/>
      <c r="AP22" s="19"/>
      <c r="BV22" s="352"/>
      <c r="BW22" s="352"/>
    </row>
    <row r="23" spans="2:75" ht="13.5" customHeight="1" thickBot="1" x14ac:dyDescent="0.2">
      <c r="B23" s="405"/>
      <c r="C23" s="405"/>
      <c r="F23" s="435"/>
      <c r="G23" s="436"/>
      <c r="H23" s="436"/>
      <c r="I23" s="436"/>
      <c r="J23" s="436"/>
      <c r="K23" s="436"/>
      <c r="L23" s="436"/>
      <c r="M23" s="437"/>
      <c r="N23" s="23"/>
      <c r="O23" s="448"/>
      <c r="P23" s="448"/>
      <c r="Q23" s="448"/>
      <c r="R23" s="448"/>
      <c r="S23" s="448"/>
      <c r="T23" s="448"/>
      <c r="U23" s="448"/>
      <c r="V23" s="448"/>
      <c r="W23" s="448"/>
      <c r="X23" s="448"/>
      <c r="Y23" s="456"/>
      <c r="Z23" s="456"/>
      <c r="AA23" s="456"/>
      <c r="AB23" s="453"/>
      <c r="AC23" s="453"/>
      <c r="AD23" s="453"/>
      <c r="AE23" s="453"/>
      <c r="AF23" s="453"/>
      <c r="AG23" s="453"/>
      <c r="AH23" s="453"/>
      <c r="AI23" s="453"/>
      <c r="AJ23" s="453"/>
      <c r="AK23" s="453"/>
      <c r="AL23" s="453"/>
      <c r="AM23" s="453"/>
      <c r="AN23" s="30"/>
      <c r="AO23" s="19"/>
      <c r="AP23" s="19"/>
      <c r="BV23" s="352"/>
      <c r="BW23" s="352"/>
    </row>
    <row r="24" spans="2:75" ht="6.75" customHeight="1" thickBot="1" x14ac:dyDescent="0.2">
      <c r="B24" s="405"/>
      <c r="C24" s="405"/>
      <c r="AM24" s="18"/>
      <c r="AN24" s="18"/>
      <c r="AO24" s="19"/>
      <c r="AP24" s="19"/>
      <c r="BV24" s="352"/>
      <c r="BW24" s="352"/>
    </row>
    <row r="25" spans="2:75" ht="7.5" customHeight="1" x14ac:dyDescent="0.15">
      <c r="B25" s="405"/>
      <c r="C25" s="405"/>
      <c r="F25" s="406" t="s">
        <v>115</v>
      </c>
      <c r="G25" s="402"/>
      <c r="H25" s="402"/>
      <c r="I25" s="402"/>
      <c r="J25" s="402"/>
      <c r="K25" s="402"/>
      <c r="L25" s="402"/>
      <c r="M25" s="407"/>
      <c r="N25" s="307" t="s">
        <v>117</v>
      </c>
      <c r="O25" s="295"/>
      <c r="P25" s="295"/>
      <c r="Q25" s="295"/>
      <c r="R25" s="295"/>
      <c r="S25" s="295"/>
      <c r="T25" s="304">
        <f>IFERROR(入力①!I4,"")</f>
        <v>0</v>
      </c>
      <c r="U25" s="304"/>
      <c r="V25" s="304"/>
      <c r="W25" s="304"/>
      <c r="X25" s="304"/>
      <c r="Y25" s="304"/>
      <c r="Z25" s="304"/>
      <c r="AA25" s="304"/>
      <c r="AB25" s="304"/>
      <c r="AC25" s="295" t="s">
        <v>127</v>
      </c>
      <c r="AD25" s="295"/>
      <c r="AE25" s="295"/>
      <c r="AF25" s="298" t="str">
        <f>IF(入力①!J4="","",入力①!J4)</f>
        <v/>
      </c>
      <c r="AG25" s="298"/>
      <c r="AH25" s="298"/>
      <c r="AI25" s="298"/>
      <c r="AJ25" s="298"/>
      <c r="AK25" s="298"/>
      <c r="AL25" s="298"/>
      <c r="AM25" s="298"/>
      <c r="AN25" s="299"/>
      <c r="AO25" s="19"/>
      <c r="AP25" s="19"/>
      <c r="BV25" s="352"/>
      <c r="BW25" s="352"/>
    </row>
    <row r="26" spans="2:75" ht="13.5" customHeight="1" x14ac:dyDescent="0.15">
      <c r="B26" s="405"/>
      <c r="C26" s="405"/>
      <c r="F26" s="408"/>
      <c r="G26" s="409"/>
      <c r="H26" s="409"/>
      <c r="I26" s="409"/>
      <c r="J26" s="409"/>
      <c r="K26" s="409"/>
      <c r="L26" s="409"/>
      <c r="M26" s="410"/>
      <c r="N26" s="308"/>
      <c r="O26" s="296"/>
      <c r="P26" s="296"/>
      <c r="Q26" s="296"/>
      <c r="R26" s="296"/>
      <c r="S26" s="296"/>
      <c r="T26" s="305"/>
      <c r="U26" s="305"/>
      <c r="V26" s="305"/>
      <c r="W26" s="305"/>
      <c r="X26" s="305"/>
      <c r="Y26" s="305"/>
      <c r="Z26" s="305"/>
      <c r="AA26" s="305"/>
      <c r="AB26" s="305"/>
      <c r="AC26" s="296"/>
      <c r="AD26" s="296"/>
      <c r="AE26" s="296"/>
      <c r="AF26" s="300"/>
      <c r="AG26" s="300"/>
      <c r="AH26" s="300"/>
      <c r="AI26" s="300"/>
      <c r="AJ26" s="300"/>
      <c r="AK26" s="300"/>
      <c r="AL26" s="300"/>
      <c r="AM26" s="300"/>
      <c r="AN26" s="301"/>
      <c r="AO26" s="19"/>
      <c r="AP26" s="19"/>
      <c r="BV26" s="352"/>
      <c r="BW26" s="352"/>
    </row>
    <row r="27" spans="2:75" ht="13.5" customHeight="1" x14ac:dyDescent="0.15">
      <c r="B27" s="405"/>
      <c r="C27" s="405"/>
      <c r="F27" s="408"/>
      <c r="G27" s="409"/>
      <c r="H27" s="409"/>
      <c r="I27" s="409"/>
      <c r="J27" s="409"/>
      <c r="K27" s="409"/>
      <c r="L27" s="409"/>
      <c r="M27" s="410"/>
      <c r="N27" s="308"/>
      <c r="O27" s="296"/>
      <c r="P27" s="296"/>
      <c r="Q27" s="296"/>
      <c r="R27" s="296"/>
      <c r="S27" s="296"/>
      <c r="T27" s="305"/>
      <c r="U27" s="305"/>
      <c r="V27" s="305"/>
      <c r="W27" s="305"/>
      <c r="X27" s="305"/>
      <c r="Y27" s="305"/>
      <c r="Z27" s="305"/>
      <c r="AA27" s="305"/>
      <c r="AB27" s="305"/>
      <c r="AC27" s="296"/>
      <c r="AD27" s="296"/>
      <c r="AE27" s="296"/>
      <c r="AF27" s="300"/>
      <c r="AG27" s="300"/>
      <c r="AH27" s="300"/>
      <c r="AI27" s="300"/>
      <c r="AJ27" s="300"/>
      <c r="AK27" s="300"/>
      <c r="AL27" s="300"/>
      <c r="AM27" s="300"/>
      <c r="AN27" s="301"/>
      <c r="AO27" s="19"/>
      <c r="AP27" s="19"/>
      <c r="BV27" s="352"/>
      <c r="BW27" s="352"/>
    </row>
    <row r="28" spans="2:75" ht="13.5" customHeight="1" thickBot="1" x14ac:dyDescent="0.2">
      <c r="B28" s="405"/>
      <c r="C28" s="405"/>
      <c r="F28" s="411"/>
      <c r="G28" s="412"/>
      <c r="H28" s="412"/>
      <c r="I28" s="412"/>
      <c r="J28" s="412"/>
      <c r="K28" s="412"/>
      <c r="L28" s="412"/>
      <c r="M28" s="413"/>
      <c r="N28" s="309"/>
      <c r="O28" s="297"/>
      <c r="P28" s="297"/>
      <c r="Q28" s="297"/>
      <c r="R28" s="297"/>
      <c r="S28" s="297"/>
      <c r="T28" s="306"/>
      <c r="U28" s="306"/>
      <c r="V28" s="306"/>
      <c r="W28" s="306"/>
      <c r="X28" s="306"/>
      <c r="Y28" s="306"/>
      <c r="Z28" s="306"/>
      <c r="AA28" s="306"/>
      <c r="AB28" s="306"/>
      <c r="AC28" s="297"/>
      <c r="AD28" s="297"/>
      <c r="AE28" s="297"/>
      <c r="AF28" s="302"/>
      <c r="AG28" s="302"/>
      <c r="AH28" s="302"/>
      <c r="AI28" s="302"/>
      <c r="AJ28" s="302"/>
      <c r="AK28" s="302"/>
      <c r="AL28" s="302"/>
      <c r="AM28" s="302"/>
      <c r="AN28" s="303"/>
      <c r="AO28" s="19"/>
      <c r="AP28" s="19"/>
      <c r="BV28" s="352"/>
      <c r="BW28" s="352"/>
    </row>
    <row r="29" spans="2:75" ht="6.75" customHeight="1" thickBot="1" x14ac:dyDescent="0.2">
      <c r="B29" s="405"/>
      <c r="C29" s="405"/>
      <c r="BV29" s="352"/>
      <c r="BW29" s="352"/>
    </row>
    <row r="30" spans="2:75" ht="13.5" customHeight="1" x14ac:dyDescent="0.15">
      <c r="B30" s="405"/>
      <c r="C30" s="405"/>
      <c r="F30" s="401" t="s">
        <v>47</v>
      </c>
      <c r="G30" s="402"/>
      <c r="H30" s="402"/>
      <c r="I30" s="402"/>
      <c r="J30" s="402"/>
      <c r="K30" s="402"/>
      <c r="L30" s="402"/>
      <c r="M30" s="407"/>
      <c r="N30" s="326" t="str">
        <f>IF(COUNTA(入力②!B2:B501)&gt;0,COUNTA(入力②!B2:B501),"")</f>
        <v/>
      </c>
      <c r="O30" s="327"/>
      <c r="P30" s="327"/>
      <c r="Q30" s="327"/>
      <c r="R30" s="327"/>
      <c r="S30" s="327"/>
      <c r="T30" s="327"/>
      <c r="U30" s="327"/>
      <c r="V30" s="320" t="s">
        <v>118</v>
      </c>
      <c r="W30" s="320"/>
      <c r="X30" s="321"/>
      <c r="Y30" s="31"/>
      <c r="Z30" s="32"/>
      <c r="AA30" s="32"/>
      <c r="AB30" s="32"/>
      <c r="AC30" s="32"/>
      <c r="AD30" s="32"/>
      <c r="AE30" s="32"/>
      <c r="AF30" s="32"/>
      <c r="AG30" s="32"/>
      <c r="AH30" s="32"/>
      <c r="AI30" s="32"/>
      <c r="AJ30" s="32"/>
      <c r="AK30" s="32"/>
      <c r="AL30" s="32"/>
      <c r="AM30" s="32"/>
      <c r="AN30" s="32"/>
      <c r="BV30" s="352"/>
      <c r="BW30" s="352"/>
    </row>
    <row r="31" spans="2:75" ht="13.5" customHeight="1" x14ac:dyDescent="0.15">
      <c r="B31" s="405"/>
      <c r="C31" s="405"/>
      <c r="F31" s="408"/>
      <c r="G31" s="409"/>
      <c r="H31" s="409"/>
      <c r="I31" s="409"/>
      <c r="J31" s="409"/>
      <c r="K31" s="409"/>
      <c r="L31" s="409"/>
      <c r="M31" s="410"/>
      <c r="N31" s="328"/>
      <c r="O31" s="329"/>
      <c r="P31" s="329"/>
      <c r="Q31" s="329"/>
      <c r="R31" s="329"/>
      <c r="S31" s="329"/>
      <c r="T31" s="329"/>
      <c r="U31" s="329"/>
      <c r="V31" s="322"/>
      <c r="W31" s="322"/>
      <c r="X31" s="323"/>
      <c r="Y31" s="31"/>
      <c r="Z31" s="32"/>
      <c r="AA31" s="32"/>
      <c r="AB31" s="32"/>
      <c r="AC31" s="32"/>
      <c r="AD31" s="32"/>
      <c r="AE31" s="32"/>
      <c r="AF31" s="32"/>
      <c r="AG31" s="32"/>
      <c r="AH31" s="32"/>
      <c r="AI31" s="32"/>
      <c r="AJ31" s="32"/>
      <c r="AK31" s="32"/>
      <c r="AL31" s="32"/>
      <c r="AM31" s="32"/>
      <c r="AN31" s="32"/>
      <c r="BV31" s="352"/>
      <c r="BW31" s="352"/>
    </row>
    <row r="32" spans="2:75" ht="13.5" customHeight="1" thickBot="1" x14ac:dyDescent="0.2">
      <c r="B32" s="405"/>
      <c r="C32" s="405"/>
      <c r="F32" s="411"/>
      <c r="G32" s="412"/>
      <c r="H32" s="412"/>
      <c r="I32" s="412"/>
      <c r="J32" s="412"/>
      <c r="K32" s="412"/>
      <c r="L32" s="412"/>
      <c r="M32" s="413"/>
      <c r="N32" s="330"/>
      <c r="O32" s="331"/>
      <c r="P32" s="331"/>
      <c r="Q32" s="331"/>
      <c r="R32" s="331"/>
      <c r="S32" s="331"/>
      <c r="T32" s="331"/>
      <c r="U32" s="331"/>
      <c r="V32" s="324"/>
      <c r="W32" s="324"/>
      <c r="X32" s="325"/>
      <c r="Y32" s="33"/>
      <c r="Z32" s="33"/>
      <c r="AA32" s="33"/>
      <c r="AB32" s="33"/>
      <c r="AC32" s="33"/>
      <c r="AD32" s="33"/>
      <c r="AE32" s="33"/>
      <c r="AF32" s="33"/>
      <c r="AG32" s="33"/>
      <c r="AH32" s="33"/>
      <c r="AI32" s="33"/>
      <c r="AJ32" s="33"/>
      <c r="AK32" s="33"/>
      <c r="AL32" s="33"/>
      <c r="AM32" s="33"/>
      <c r="AN32" s="33"/>
      <c r="BV32" s="352"/>
      <c r="BW32" s="352"/>
    </row>
    <row r="33" spans="2:106" ht="6.75" customHeight="1" x14ac:dyDescent="0.15">
      <c r="B33" s="405"/>
      <c r="C33" s="405"/>
      <c r="Y33" s="33"/>
      <c r="Z33" s="33"/>
      <c r="AA33" s="33"/>
      <c r="AB33" s="33"/>
      <c r="AC33" s="33"/>
      <c r="AD33" s="33"/>
      <c r="AE33" s="33"/>
      <c r="AF33" s="33"/>
      <c r="AG33" s="33"/>
      <c r="AH33" s="33"/>
      <c r="AI33" s="33"/>
      <c r="AJ33" s="33"/>
      <c r="AK33" s="33"/>
      <c r="AL33" s="33"/>
      <c r="AM33" s="33"/>
      <c r="AN33" s="33"/>
      <c r="BV33" s="352"/>
      <c r="BW33" s="352"/>
    </row>
    <row r="34" spans="2:106" ht="11.25" customHeight="1" x14ac:dyDescent="0.15">
      <c r="B34" s="405"/>
      <c r="C34" s="405"/>
      <c r="F34" s="332" t="s">
        <v>12</v>
      </c>
      <c r="G34" s="332"/>
      <c r="H34" s="332"/>
      <c r="I34" s="332"/>
      <c r="J34" s="332"/>
      <c r="K34" s="332"/>
      <c r="L34" s="332"/>
      <c r="M34" s="332"/>
      <c r="N34" s="332"/>
      <c r="O34" s="332"/>
      <c r="P34" s="392" t="s">
        <v>46</v>
      </c>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392"/>
      <c r="AP34" s="34"/>
      <c r="AQ34" s="34"/>
      <c r="BV34" s="352"/>
      <c r="BW34" s="352"/>
    </row>
    <row r="35" spans="2:106" ht="13.5" customHeight="1" thickBot="1" x14ac:dyDescent="0.2">
      <c r="B35" s="405"/>
      <c r="C35" s="405"/>
      <c r="F35" s="332"/>
      <c r="G35" s="332"/>
      <c r="H35" s="332"/>
      <c r="I35" s="332"/>
      <c r="J35" s="332"/>
      <c r="K35" s="332"/>
      <c r="L35" s="332"/>
      <c r="M35" s="332"/>
      <c r="N35" s="332"/>
      <c r="O35" s="332"/>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AP35" s="34"/>
      <c r="AQ35" s="34"/>
      <c r="BV35" s="352"/>
      <c r="BW35" s="352"/>
      <c r="CH35" s="35"/>
      <c r="CI35" s="36"/>
      <c r="CJ35" s="36"/>
      <c r="CK35" s="36"/>
      <c r="CL35" s="36"/>
      <c r="CM35" s="36"/>
      <c r="CN35" s="36"/>
      <c r="CO35" s="36"/>
      <c r="CP35" s="36"/>
      <c r="CQ35" s="36"/>
      <c r="CR35" s="36"/>
      <c r="CS35" s="36"/>
      <c r="CT35" s="36"/>
      <c r="CU35" s="36"/>
      <c r="CV35" s="36"/>
      <c r="CW35" s="36"/>
      <c r="CX35" s="36"/>
      <c r="CY35" s="36"/>
      <c r="CZ35" s="36"/>
      <c r="DA35" s="36"/>
      <c r="DB35" s="36"/>
    </row>
    <row r="36" spans="2:106" s="37" customFormat="1" ht="17.25" customHeight="1" x14ac:dyDescent="0.15">
      <c r="B36" s="405"/>
      <c r="C36" s="405"/>
      <c r="F36" s="414" t="s">
        <v>10</v>
      </c>
      <c r="G36" s="415"/>
      <c r="H36" s="415"/>
      <c r="I36" s="269" t="s">
        <v>87</v>
      </c>
      <c r="J36" s="270"/>
      <c r="K36" s="270"/>
      <c r="L36" s="270"/>
      <c r="M36" s="270"/>
      <c r="N36" s="271"/>
      <c r="O36" s="418" t="str">
        <f>IF(入力①!K5="0000","",LEFT(入力①!K5,1))</f>
        <v/>
      </c>
      <c r="P36" s="317"/>
      <c r="Q36" s="272" t="str">
        <f>IF(入力①!K5="0000","",MID(入力①!K5,2,1))</f>
        <v/>
      </c>
      <c r="R36" s="273"/>
      <c r="S36" s="272" t="str">
        <f>IF(入力①!K5="0000","",MID(入力①!K5,3,1))</f>
        <v/>
      </c>
      <c r="T36" s="273"/>
      <c r="U36" s="272" t="str">
        <f>IF(入力①!K5="0000","",MID(入力①!K5,4,1))</f>
        <v/>
      </c>
      <c r="V36" s="342"/>
      <c r="W36" s="310" t="s">
        <v>3</v>
      </c>
      <c r="X36" s="311"/>
      <c r="Y36" s="339"/>
      <c r="Z36" s="269" t="s">
        <v>88</v>
      </c>
      <c r="AA36" s="270"/>
      <c r="AB36" s="270"/>
      <c r="AC36" s="270"/>
      <c r="AD36" s="271"/>
      <c r="AE36" s="255" t="str">
        <f>IF(入力①!N5="000","",LEFT(入力①!N5,1))</f>
        <v/>
      </c>
      <c r="AF36" s="317"/>
      <c r="AG36" s="316" t="str">
        <f>IF(入力①!N5="000","",MID(入力①!N5,2,1))</f>
        <v/>
      </c>
      <c r="AH36" s="317"/>
      <c r="AI36" s="255" t="str">
        <f>IF(入力①!N5="000","",MID(入力①!N5,3,1))</f>
        <v/>
      </c>
      <c r="AJ36" s="256"/>
      <c r="AK36" s="310" t="s">
        <v>11</v>
      </c>
      <c r="AL36" s="311"/>
      <c r="AM36" s="394">
        <f>入力①!Q4</f>
        <v>0</v>
      </c>
      <c r="AN36" s="395"/>
      <c r="BV36" s="352"/>
      <c r="BW36" s="352"/>
      <c r="CG36" s="36"/>
      <c r="CH36" s="36"/>
      <c r="CI36" s="36"/>
      <c r="CJ36" s="36"/>
      <c r="CK36" s="36"/>
      <c r="CL36" s="36"/>
      <c r="CM36" s="36"/>
      <c r="CN36" s="36"/>
      <c r="CO36" s="36"/>
      <c r="CP36" s="36"/>
      <c r="CQ36" s="36"/>
      <c r="CR36" s="36"/>
      <c r="CS36" s="36"/>
      <c r="CT36" s="36"/>
      <c r="CU36" s="36"/>
      <c r="CV36" s="36"/>
      <c r="CW36" s="36"/>
      <c r="CX36" s="36"/>
      <c r="CY36" s="36"/>
      <c r="CZ36" s="36"/>
      <c r="DA36" s="36"/>
    </row>
    <row r="37" spans="2:106" ht="13.5" customHeight="1" x14ac:dyDescent="0.15">
      <c r="B37" s="405"/>
      <c r="C37" s="405"/>
      <c r="F37" s="335"/>
      <c r="G37" s="336"/>
      <c r="H37" s="336"/>
      <c r="I37" s="38"/>
      <c r="J37" s="39"/>
      <c r="K37" s="39"/>
      <c r="L37" s="39"/>
      <c r="M37" s="39"/>
      <c r="N37" s="40"/>
      <c r="O37" s="419"/>
      <c r="P37" s="319"/>
      <c r="Q37" s="274"/>
      <c r="R37" s="275"/>
      <c r="S37" s="274"/>
      <c r="T37" s="275"/>
      <c r="U37" s="274"/>
      <c r="V37" s="343"/>
      <c r="W37" s="312"/>
      <c r="X37" s="313"/>
      <c r="Y37" s="340"/>
      <c r="Z37" s="76"/>
      <c r="AA37" s="77"/>
      <c r="AB37" s="77"/>
      <c r="AC37" s="77"/>
      <c r="AD37" s="78"/>
      <c r="AE37" s="257"/>
      <c r="AF37" s="319"/>
      <c r="AG37" s="318"/>
      <c r="AH37" s="319"/>
      <c r="AI37" s="257"/>
      <c r="AJ37" s="258"/>
      <c r="AK37" s="312"/>
      <c r="AL37" s="313"/>
      <c r="AM37" s="396"/>
      <c r="AN37" s="397"/>
      <c r="AO37" s="41"/>
      <c r="BV37" s="352"/>
      <c r="BW37" s="352"/>
      <c r="CG37" s="36"/>
      <c r="CH37" s="36"/>
      <c r="CI37" s="36"/>
      <c r="CJ37" s="36"/>
      <c r="CK37" s="36"/>
      <c r="CL37" s="36"/>
      <c r="CM37" s="36"/>
      <c r="CN37" s="36"/>
      <c r="CO37" s="36"/>
      <c r="CP37" s="36"/>
      <c r="CQ37" s="36"/>
      <c r="CR37" s="36"/>
      <c r="CS37" s="36"/>
      <c r="CT37" s="36"/>
      <c r="CU37" s="36"/>
      <c r="CV37" s="36"/>
      <c r="CW37" s="36"/>
      <c r="CX37" s="36"/>
      <c r="CY37" s="36"/>
      <c r="CZ37" s="36"/>
      <c r="DA37" s="36"/>
    </row>
    <row r="38" spans="2:106" ht="13.5" customHeight="1" x14ac:dyDescent="0.15">
      <c r="B38" s="405"/>
      <c r="C38" s="405"/>
      <c r="F38" s="335"/>
      <c r="G38" s="336"/>
      <c r="H38" s="336"/>
      <c r="I38" s="261">
        <f>入力①!L4</f>
        <v>0</v>
      </c>
      <c r="J38" s="262"/>
      <c r="K38" s="262"/>
      <c r="L38" s="262"/>
      <c r="M38" s="262"/>
      <c r="N38" s="262"/>
      <c r="O38" s="262"/>
      <c r="P38" s="262"/>
      <c r="Q38" s="262"/>
      <c r="R38" s="262"/>
      <c r="S38" s="344">
        <f>入力①!M4</f>
        <v>0</v>
      </c>
      <c r="T38" s="344"/>
      <c r="U38" s="344"/>
      <c r="V38" s="345"/>
      <c r="W38" s="312"/>
      <c r="X38" s="313"/>
      <c r="Y38" s="340"/>
      <c r="Z38" s="265">
        <f>入力①!O4</f>
        <v>0</v>
      </c>
      <c r="AA38" s="266"/>
      <c r="AB38" s="266"/>
      <c r="AC38" s="266"/>
      <c r="AD38" s="266"/>
      <c r="AE38" s="266"/>
      <c r="AF38" s="266"/>
      <c r="AG38" s="266"/>
      <c r="AH38" s="266"/>
      <c r="AI38" s="348">
        <f>入力①!P4</f>
        <v>0</v>
      </c>
      <c r="AJ38" s="349"/>
      <c r="AK38" s="312"/>
      <c r="AL38" s="313"/>
      <c r="AM38" s="396"/>
      <c r="AN38" s="397"/>
      <c r="AO38" s="41"/>
      <c r="BV38" s="352"/>
      <c r="BW38" s="352"/>
      <c r="CG38" s="36"/>
      <c r="CH38" s="36"/>
      <c r="CI38" s="36"/>
      <c r="CJ38" s="36"/>
      <c r="CK38" s="36"/>
      <c r="CL38" s="36"/>
      <c r="CM38" s="36"/>
      <c r="CN38" s="36"/>
      <c r="CO38" s="36"/>
      <c r="CP38" s="36"/>
      <c r="CQ38" s="36"/>
      <c r="CR38" s="36"/>
      <c r="CS38" s="36"/>
      <c r="CT38" s="36"/>
      <c r="CU38" s="36"/>
      <c r="CV38" s="36"/>
      <c r="CW38" s="36"/>
      <c r="CX38" s="36"/>
      <c r="CY38" s="36"/>
      <c r="CZ38" s="36"/>
      <c r="DA38" s="36"/>
    </row>
    <row r="39" spans="2:106" ht="13.5" customHeight="1" thickBot="1" x14ac:dyDescent="0.2">
      <c r="B39" s="405"/>
      <c r="C39" s="405"/>
      <c r="F39" s="416"/>
      <c r="G39" s="417"/>
      <c r="H39" s="417"/>
      <c r="I39" s="263"/>
      <c r="J39" s="264"/>
      <c r="K39" s="264"/>
      <c r="L39" s="264"/>
      <c r="M39" s="264"/>
      <c r="N39" s="264"/>
      <c r="O39" s="264"/>
      <c r="P39" s="264"/>
      <c r="Q39" s="264"/>
      <c r="R39" s="264"/>
      <c r="S39" s="346"/>
      <c r="T39" s="346"/>
      <c r="U39" s="346"/>
      <c r="V39" s="347"/>
      <c r="W39" s="314"/>
      <c r="X39" s="315"/>
      <c r="Y39" s="341"/>
      <c r="Z39" s="267"/>
      <c r="AA39" s="268"/>
      <c r="AB39" s="268"/>
      <c r="AC39" s="268"/>
      <c r="AD39" s="268"/>
      <c r="AE39" s="268"/>
      <c r="AF39" s="268"/>
      <c r="AG39" s="268"/>
      <c r="AH39" s="268"/>
      <c r="AI39" s="350"/>
      <c r="AJ39" s="351"/>
      <c r="AK39" s="314"/>
      <c r="AL39" s="315"/>
      <c r="AM39" s="398"/>
      <c r="AN39" s="399"/>
      <c r="AO39" s="41"/>
      <c r="BV39" s="352"/>
      <c r="BW39" s="352"/>
      <c r="CG39" s="36"/>
      <c r="CH39" s="36"/>
      <c r="CI39" s="36"/>
      <c r="CJ39" s="36"/>
      <c r="CK39" s="36"/>
      <c r="CL39" s="36"/>
      <c r="CM39" s="36"/>
      <c r="CN39" s="36"/>
      <c r="CO39" s="36"/>
      <c r="CP39" s="36"/>
      <c r="CQ39" s="36"/>
      <c r="CR39" s="36"/>
      <c r="CS39" s="36"/>
      <c r="CT39" s="36"/>
      <c r="CU39" s="36"/>
      <c r="CV39" s="36"/>
      <c r="CW39" s="36"/>
      <c r="CX39" s="36"/>
      <c r="CY39" s="36"/>
      <c r="CZ39" s="36"/>
      <c r="DA39" s="36"/>
    </row>
    <row r="40" spans="2:106" ht="13.5" customHeight="1" x14ac:dyDescent="0.15">
      <c r="B40" s="405"/>
      <c r="C40" s="405"/>
      <c r="F40" s="333" t="s">
        <v>4</v>
      </c>
      <c r="G40" s="334"/>
      <c r="H40" s="334"/>
      <c r="I40" s="281" t="str">
        <f>IF(入力①!R5="0000000","",LEFT(入力①!R5,1))</f>
        <v/>
      </c>
      <c r="J40" s="282"/>
      <c r="K40" s="383" t="str">
        <f>IF(入力①!R5="0000000","",MID(入力①!R5,2,1))</f>
        <v/>
      </c>
      <c r="L40" s="384"/>
      <c r="M40" s="354" t="str">
        <f>IF(入力①!R5="0000000","",MID(入力①!R5,3,1))</f>
        <v/>
      </c>
      <c r="N40" s="389"/>
      <c r="O40" s="354" t="str">
        <f>IF(入力①!R5="0000000","",MID(入力①!R5,4,1))</f>
        <v/>
      </c>
      <c r="P40" s="389"/>
      <c r="Q40" s="354" t="str">
        <f>IF(入力①!R5="0000000","",MID(入力①!R5,5,1))</f>
        <v/>
      </c>
      <c r="R40" s="389"/>
      <c r="S40" s="354" t="str">
        <f>IF(入力①!R5="0000000","",MID(入力①!R5,6,1))</f>
        <v/>
      </c>
      <c r="T40" s="389"/>
      <c r="U40" s="354" t="str">
        <f>IF(入力①!R5="0000000","",MID(入力①!R5,7,1))</f>
        <v/>
      </c>
      <c r="V40" s="355"/>
      <c r="W40" s="360" t="s">
        <v>120</v>
      </c>
      <c r="X40" s="361"/>
      <c r="Y40" s="362"/>
      <c r="Z40" s="287">
        <f>入力①!S4</f>
        <v>0</v>
      </c>
      <c r="AA40" s="288"/>
      <c r="AB40" s="288"/>
      <c r="AC40" s="288"/>
      <c r="AD40" s="288"/>
      <c r="AE40" s="288"/>
      <c r="AF40" s="288"/>
      <c r="AG40" s="288"/>
      <c r="AH40" s="288"/>
      <c r="AI40" s="288"/>
      <c r="AJ40" s="288"/>
      <c r="AK40" s="288"/>
      <c r="AL40" s="288"/>
      <c r="AM40" s="289"/>
      <c r="AN40" s="290"/>
      <c r="AO40" s="41"/>
      <c r="BV40" s="352"/>
      <c r="BW40" s="352"/>
      <c r="CG40" s="36"/>
      <c r="CH40" s="36"/>
      <c r="CI40" s="36"/>
      <c r="CJ40" s="36"/>
      <c r="CK40" s="36"/>
      <c r="CL40" s="36"/>
      <c r="CM40" s="36"/>
      <c r="CN40" s="36"/>
      <c r="CO40" s="36"/>
      <c r="CP40" s="36"/>
      <c r="CQ40" s="36"/>
      <c r="CR40" s="36"/>
      <c r="CS40" s="36"/>
      <c r="CT40" s="36"/>
      <c r="CU40" s="36"/>
      <c r="CV40" s="36"/>
      <c r="CW40" s="36"/>
      <c r="CX40" s="36"/>
      <c r="CY40" s="36"/>
      <c r="CZ40" s="36"/>
      <c r="DA40" s="36"/>
    </row>
    <row r="41" spans="2:106" ht="20.25" customHeight="1" x14ac:dyDescent="0.15">
      <c r="B41" s="405"/>
      <c r="C41" s="405"/>
      <c r="F41" s="335"/>
      <c r="G41" s="336"/>
      <c r="H41" s="336"/>
      <c r="I41" s="283"/>
      <c r="J41" s="284"/>
      <c r="K41" s="385"/>
      <c r="L41" s="386"/>
      <c r="M41" s="356"/>
      <c r="N41" s="390"/>
      <c r="O41" s="356"/>
      <c r="P41" s="390"/>
      <c r="Q41" s="356"/>
      <c r="R41" s="390"/>
      <c r="S41" s="356"/>
      <c r="T41" s="390"/>
      <c r="U41" s="356"/>
      <c r="V41" s="357"/>
      <c r="W41" s="363"/>
      <c r="X41" s="364"/>
      <c r="Y41" s="365"/>
      <c r="Z41" s="291"/>
      <c r="AA41" s="289"/>
      <c r="AB41" s="289"/>
      <c r="AC41" s="289"/>
      <c r="AD41" s="289"/>
      <c r="AE41" s="289"/>
      <c r="AF41" s="289"/>
      <c r="AG41" s="289"/>
      <c r="AH41" s="289"/>
      <c r="AI41" s="289"/>
      <c r="AJ41" s="289"/>
      <c r="AK41" s="289"/>
      <c r="AL41" s="289"/>
      <c r="AM41" s="289"/>
      <c r="AN41" s="290"/>
      <c r="AO41" s="41"/>
      <c r="BV41" s="352"/>
      <c r="BW41" s="352"/>
      <c r="CG41" s="36"/>
      <c r="CH41" s="36"/>
      <c r="CI41" s="36"/>
      <c r="CJ41" s="36"/>
      <c r="CK41" s="36"/>
      <c r="CL41" s="36"/>
      <c r="CM41" s="36"/>
      <c r="CN41" s="36"/>
      <c r="CO41" s="36"/>
      <c r="CP41" s="36"/>
      <c r="CQ41" s="36"/>
      <c r="CR41" s="36"/>
      <c r="CS41" s="36"/>
      <c r="CT41" s="36"/>
      <c r="CU41" s="36"/>
      <c r="CV41" s="36"/>
      <c r="CW41" s="36"/>
      <c r="CX41" s="36"/>
      <c r="CY41" s="36"/>
      <c r="CZ41" s="36"/>
      <c r="DA41" s="36"/>
    </row>
    <row r="42" spans="2:106" ht="13.5" customHeight="1" thickBot="1" x14ac:dyDescent="0.2">
      <c r="B42" s="405"/>
      <c r="C42" s="405"/>
      <c r="F42" s="337"/>
      <c r="G42" s="338"/>
      <c r="H42" s="338"/>
      <c r="I42" s="285"/>
      <c r="J42" s="286"/>
      <c r="K42" s="387"/>
      <c r="L42" s="388"/>
      <c r="M42" s="358"/>
      <c r="N42" s="391"/>
      <c r="O42" s="358"/>
      <c r="P42" s="391"/>
      <c r="Q42" s="358"/>
      <c r="R42" s="391"/>
      <c r="S42" s="358"/>
      <c r="T42" s="391"/>
      <c r="U42" s="358"/>
      <c r="V42" s="359"/>
      <c r="W42" s="366"/>
      <c r="X42" s="367"/>
      <c r="Y42" s="368"/>
      <c r="Z42" s="292"/>
      <c r="AA42" s="293"/>
      <c r="AB42" s="293"/>
      <c r="AC42" s="293"/>
      <c r="AD42" s="293"/>
      <c r="AE42" s="293"/>
      <c r="AF42" s="293"/>
      <c r="AG42" s="293"/>
      <c r="AH42" s="293"/>
      <c r="AI42" s="293"/>
      <c r="AJ42" s="293"/>
      <c r="AK42" s="293"/>
      <c r="AL42" s="293"/>
      <c r="AM42" s="293"/>
      <c r="AN42" s="294"/>
      <c r="AO42" s="41"/>
      <c r="BV42" s="352"/>
      <c r="BW42" s="352"/>
      <c r="CG42" s="36"/>
      <c r="CH42" s="36"/>
      <c r="CI42" s="36"/>
      <c r="CJ42" s="36"/>
      <c r="CK42" s="36"/>
      <c r="CL42" s="36"/>
      <c r="CM42" s="36"/>
      <c r="CN42" s="36"/>
      <c r="CO42" s="36"/>
      <c r="CP42" s="36"/>
      <c r="CQ42" s="36"/>
      <c r="CR42" s="36"/>
      <c r="CS42" s="36"/>
      <c r="CT42" s="36"/>
      <c r="CU42" s="36"/>
      <c r="CV42" s="36"/>
      <c r="CW42" s="36"/>
      <c r="CX42" s="36"/>
      <c r="CY42" s="36"/>
      <c r="CZ42" s="36"/>
      <c r="DA42" s="36"/>
    </row>
    <row r="43" spans="2:106" ht="6.75" customHeight="1" x14ac:dyDescent="0.15">
      <c r="B43" s="405"/>
      <c r="C43" s="405"/>
      <c r="AO43" s="41"/>
      <c r="BV43" s="352"/>
      <c r="BW43" s="352"/>
      <c r="CG43" s="36"/>
      <c r="CH43" s="36"/>
      <c r="CI43" s="36"/>
      <c r="CJ43" s="36"/>
      <c r="CK43" s="36"/>
      <c r="CL43" s="36"/>
      <c r="CM43" s="36"/>
      <c r="CN43" s="36"/>
      <c r="CO43" s="36"/>
      <c r="CP43" s="36"/>
      <c r="CQ43" s="36"/>
      <c r="CR43" s="36"/>
      <c r="CS43" s="36"/>
      <c r="CT43" s="36"/>
      <c r="CU43" s="36"/>
      <c r="CV43" s="36"/>
      <c r="CW43" s="36"/>
      <c r="CX43" s="36"/>
      <c r="CY43" s="36"/>
      <c r="CZ43" s="36"/>
      <c r="DA43" s="36"/>
    </row>
    <row r="44" spans="2:106" ht="7.5" customHeight="1" x14ac:dyDescent="0.15">
      <c r="B44" s="405"/>
      <c r="C44" s="405"/>
      <c r="F44" s="332" t="s">
        <v>48</v>
      </c>
      <c r="G44" s="332"/>
      <c r="H44" s="332"/>
      <c r="I44" s="332"/>
      <c r="J44" s="332"/>
      <c r="K44" s="332"/>
      <c r="L44" s="421" t="s">
        <v>37</v>
      </c>
      <c r="M44" s="421"/>
      <c r="N44" s="421"/>
      <c r="O44" s="421"/>
      <c r="P44" s="421"/>
      <c r="Q44" s="421"/>
      <c r="R44" s="421"/>
      <c r="S44" s="421"/>
      <c r="T44" s="421"/>
      <c r="U44" s="421"/>
      <c r="V44" s="421"/>
      <c r="W44" s="421"/>
      <c r="X44" s="421"/>
      <c r="Y44" s="421"/>
      <c r="Z44" s="421"/>
      <c r="AA44" s="421"/>
      <c r="AB44" s="421"/>
      <c r="AC44" s="421"/>
      <c r="AD44" s="421"/>
      <c r="AE44" s="421"/>
      <c r="AF44" s="421"/>
      <c r="AG44" s="421"/>
      <c r="AH44" s="421"/>
      <c r="AI44" s="421"/>
      <c r="AJ44" s="421"/>
      <c r="AK44" s="421"/>
      <c r="AL44" s="421"/>
      <c r="AM44" s="421"/>
      <c r="AN44" s="421"/>
      <c r="AO44" s="42"/>
      <c r="BV44" s="352"/>
      <c r="BW44" s="352"/>
      <c r="CH44" s="36"/>
      <c r="CI44" s="36"/>
      <c r="CJ44" s="36"/>
      <c r="CK44" s="36"/>
      <c r="CL44" s="36"/>
      <c r="CM44" s="36"/>
      <c r="CN44" s="36"/>
      <c r="CO44" s="36"/>
      <c r="CP44" s="36"/>
      <c r="CQ44" s="36"/>
      <c r="CR44" s="36"/>
      <c r="CS44" s="36"/>
      <c r="CT44" s="36"/>
      <c r="CU44" s="36"/>
      <c r="CV44" s="36"/>
      <c r="CW44" s="36"/>
      <c r="CX44" s="36"/>
      <c r="CY44" s="36"/>
      <c r="CZ44" s="36"/>
      <c r="DA44" s="36"/>
      <c r="DB44" s="36"/>
    </row>
    <row r="45" spans="2:106" ht="13.5" customHeight="1" thickBot="1" x14ac:dyDescent="0.2">
      <c r="B45" s="405"/>
      <c r="C45" s="405"/>
      <c r="F45" s="420"/>
      <c r="G45" s="420"/>
      <c r="H45" s="420"/>
      <c r="I45" s="420"/>
      <c r="J45" s="420"/>
      <c r="K45" s="420"/>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c r="AL45" s="422"/>
      <c r="AM45" s="422"/>
      <c r="AN45" s="422"/>
      <c r="AO45" s="42"/>
      <c r="BV45" s="352"/>
      <c r="BW45" s="352"/>
    </row>
    <row r="46" spans="2:106" ht="13.5" customHeight="1" x14ac:dyDescent="0.15">
      <c r="B46" s="405"/>
      <c r="C46" s="405"/>
      <c r="F46" s="372" t="s">
        <v>86</v>
      </c>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73"/>
      <c r="AM46" s="373"/>
      <c r="AN46" s="374"/>
      <c r="BV46" s="352"/>
      <c r="BW46" s="352"/>
    </row>
    <row r="47" spans="2:106" ht="13.5" customHeight="1" x14ac:dyDescent="0.15">
      <c r="B47" s="405"/>
      <c r="C47" s="405"/>
      <c r="F47" s="375"/>
      <c r="G47" s="376"/>
      <c r="H47" s="376"/>
      <c r="I47" s="376"/>
      <c r="J47" s="376"/>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376"/>
      <c r="AL47" s="376"/>
      <c r="AM47" s="376"/>
      <c r="AN47" s="377"/>
      <c r="BV47" s="352"/>
      <c r="BW47" s="352"/>
    </row>
    <row r="48" spans="2:106" ht="9.75" customHeight="1" x14ac:dyDescent="0.15">
      <c r="B48" s="405"/>
      <c r="C48" s="405"/>
      <c r="F48" s="378"/>
      <c r="G48" s="276"/>
      <c r="H48" s="276"/>
      <c r="I48" s="276"/>
      <c r="J48" s="276"/>
      <c r="K48" s="278" t="s">
        <v>5</v>
      </c>
      <c r="L48" s="278"/>
      <c r="M48" s="278"/>
      <c r="N48" s="278"/>
      <c r="O48" s="280" t="str">
        <f>IF(入力①!R11="","",入力①!R11)</f>
        <v/>
      </c>
      <c r="P48" s="280"/>
      <c r="Q48" s="280"/>
      <c r="R48" s="280"/>
      <c r="S48" s="280"/>
      <c r="T48" s="280"/>
      <c r="U48" s="280"/>
      <c r="V48" s="280"/>
      <c r="W48" s="280"/>
      <c r="X48" s="280"/>
      <c r="Y48" s="280"/>
      <c r="Z48" s="280"/>
      <c r="AA48" s="369" t="s">
        <v>6</v>
      </c>
      <c r="AB48" s="369"/>
      <c r="AC48" s="370" t="str">
        <f ca="1">IF(O48="","",TODAY())</f>
        <v/>
      </c>
      <c r="AD48" s="370"/>
      <c r="AE48" s="370"/>
      <c r="AF48" s="370"/>
      <c r="AG48" s="370"/>
      <c r="AH48" s="370"/>
      <c r="AI48" s="370"/>
      <c r="AJ48" s="370"/>
      <c r="AK48" s="370"/>
      <c r="AL48" s="370"/>
      <c r="AM48" s="370"/>
      <c r="AN48" s="371"/>
      <c r="AO48" s="43"/>
      <c r="BV48" s="352"/>
      <c r="BW48" s="352"/>
    </row>
    <row r="49" spans="2:75" ht="13.5" customHeight="1" x14ac:dyDescent="0.15">
      <c r="B49" s="405"/>
      <c r="C49" s="405"/>
      <c r="F49" s="378"/>
      <c r="G49" s="276"/>
      <c r="H49" s="276"/>
      <c r="I49" s="276"/>
      <c r="J49" s="276"/>
      <c r="K49" s="278"/>
      <c r="L49" s="278"/>
      <c r="M49" s="278"/>
      <c r="N49" s="278"/>
      <c r="O49" s="280"/>
      <c r="P49" s="280"/>
      <c r="Q49" s="280"/>
      <c r="R49" s="280"/>
      <c r="S49" s="280"/>
      <c r="T49" s="280"/>
      <c r="U49" s="280"/>
      <c r="V49" s="280"/>
      <c r="W49" s="280"/>
      <c r="X49" s="280"/>
      <c r="Y49" s="280"/>
      <c r="Z49" s="280"/>
      <c r="AA49" s="369"/>
      <c r="AB49" s="369"/>
      <c r="AC49" s="370"/>
      <c r="AD49" s="370"/>
      <c r="AE49" s="370"/>
      <c r="AF49" s="370"/>
      <c r="AG49" s="370"/>
      <c r="AH49" s="370"/>
      <c r="AI49" s="370"/>
      <c r="AJ49" s="370"/>
      <c r="AK49" s="370"/>
      <c r="AL49" s="370"/>
      <c r="AM49" s="370"/>
      <c r="AN49" s="371"/>
      <c r="AO49" s="43"/>
      <c r="BV49" s="352"/>
      <c r="BW49" s="352"/>
    </row>
    <row r="50" spans="2:75" ht="13.5" customHeight="1" x14ac:dyDescent="0.15">
      <c r="B50" s="405"/>
      <c r="C50" s="405"/>
      <c r="F50" s="378"/>
      <c r="G50" s="276"/>
      <c r="H50" s="276"/>
      <c r="I50" s="276"/>
      <c r="J50" s="276"/>
      <c r="K50" s="278" t="s">
        <v>8</v>
      </c>
      <c r="L50" s="278"/>
      <c r="M50" s="278"/>
      <c r="N50" s="278"/>
      <c r="O50" s="259" t="str">
        <f>IF(入力①!S11="","",入力①!S11)</f>
        <v/>
      </c>
      <c r="P50" s="259"/>
      <c r="Q50" s="259"/>
      <c r="R50" s="259"/>
      <c r="S50" s="259"/>
      <c r="T50" s="259"/>
      <c r="U50" s="259"/>
      <c r="V50" s="259"/>
      <c r="W50" s="259"/>
      <c r="X50" s="259"/>
      <c r="Y50" s="259"/>
      <c r="Z50" s="259"/>
      <c r="AA50" s="369"/>
      <c r="AB50" s="369"/>
      <c r="AC50" s="370"/>
      <c r="AD50" s="370"/>
      <c r="AE50" s="370"/>
      <c r="AF50" s="370"/>
      <c r="AG50" s="370"/>
      <c r="AH50" s="370"/>
      <c r="AI50" s="370"/>
      <c r="AJ50" s="370"/>
      <c r="AK50" s="370"/>
      <c r="AL50" s="370"/>
      <c r="AM50" s="370"/>
      <c r="AN50" s="371"/>
      <c r="AO50" s="43"/>
      <c r="BV50" s="352"/>
      <c r="BW50" s="352"/>
    </row>
    <row r="51" spans="2:75" ht="9.75" customHeight="1" x14ac:dyDescent="0.15">
      <c r="B51" s="405"/>
      <c r="C51" s="405"/>
      <c r="F51" s="378"/>
      <c r="G51" s="276"/>
      <c r="H51" s="276"/>
      <c r="I51" s="276"/>
      <c r="J51" s="276"/>
      <c r="K51" s="279"/>
      <c r="L51" s="279"/>
      <c r="M51" s="279"/>
      <c r="N51" s="279"/>
      <c r="O51" s="260"/>
      <c r="P51" s="260"/>
      <c r="Q51" s="260"/>
      <c r="R51" s="260"/>
      <c r="S51" s="260"/>
      <c r="T51" s="260"/>
      <c r="U51" s="260"/>
      <c r="V51" s="260"/>
      <c r="W51" s="260"/>
      <c r="X51" s="260"/>
      <c r="Y51" s="260"/>
      <c r="Z51" s="260"/>
      <c r="AA51" s="369"/>
      <c r="AB51" s="369"/>
      <c r="AC51" s="370"/>
      <c r="AD51" s="370"/>
      <c r="AE51" s="370"/>
      <c r="AF51" s="370"/>
      <c r="AG51" s="370"/>
      <c r="AH51" s="370"/>
      <c r="AI51" s="370"/>
      <c r="AJ51" s="370"/>
      <c r="AK51" s="370"/>
      <c r="AL51" s="370"/>
      <c r="AM51" s="370"/>
      <c r="AN51" s="371"/>
      <c r="AO51" s="43"/>
      <c r="BV51" s="352"/>
      <c r="BW51" s="352"/>
    </row>
    <row r="52" spans="2:75" ht="6.75" customHeight="1" x14ac:dyDescent="0.15">
      <c r="B52" s="405"/>
      <c r="C52" s="405"/>
      <c r="F52" s="44"/>
      <c r="G52" s="45"/>
      <c r="H52" s="45"/>
      <c r="I52" s="45"/>
      <c r="J52" s="45"/>
      <c r="K52" s="46"/>
      <c r="L52" s="46"/>
      <c r="M52" s="46"/>
      <c r="N52" s="46"/>
      <c r="O52" s="46"/>
      <c r="P52" s="46"/>
      <c r="Q52" s="46"/>
      <c r="R52" s="46"/>
      <c r="S52" s="46"/>
      <c r="T52" s="46"/>
      <c r="U52" s="46"/>
      <c r="V52" s="46"/>
      <c r="W52" s="46"/>
      <c r="X52" s="46"/>
      <c r="Y52" s="46"/>
      <c r="Z52" s="46"/>
      <c r="AA52" s="45"/>
      <c r="AB52" s="45"/>
      <c r="AC52" s="47"/>
      <c r="AD52" s="47"/>
      <c r="AE52" s="47"/>
      <c r="AF52" s="47"/>
      <c r="AG52" s="47"/>
      <c r="AH52" s="47"/>
      <c r="AI52" s="47"/>
      <c r="AJ52" s="47"/>
      <c r="AK52" s="47"/>
      <c r="AL52" s="47"/>
      <c r="AM52" s="47"/>
      <c r="AN52" s="48"/>
      <c r="BV52" s="352"/>
      <c r="BW52" s="352"/>
    </row>
    <row r="53" spans="2:75" ht="9.75" customHeight="1" x14ac:dyDescent="0.15">
      <c r="B53" s="405"/>
      <c r="C53" s="405"/>
      <c r="F53" s="379"/>
      <c r="G53" s="380"/>
      <c r="H53" s="380"/>
      <c r="I53" s="380"/>
      <c r="J53" s="380"/>
      <c r="K53" s="278" t="s">
        <v>5</v>
      </c>
      <c r="L53" s="278"/>
      <c r="M53" s="278"/>
      <c r="N53" s="278"/>
      <c r="O53" s="259" t="str">
        <f>IF(入力①!R12="","",入力①!R12)</f>
        <v/>
      </c>
      <c r="P53" s="259"/>
      <c r="Q53" s="259"/>
      <c r="R53" s="259"/>
      <c r="S53" s="259"/>
      <c r="T53" s="259"/>
      <c r="U53" s="259"/>
      <c r="V53" s="259"/>
      <c r="W53" s="259"/>
      <c r="X53" s="259"/>
      <c r="Y53" s="259"/>
      <c r="Z53" s="259"/>
      <c r="AA53" s="276"/>
      <c r="AB53" s="276"/>
      <c r="AC53" s="49"/>
      <c r="AD53" s="50"/>
      <c r="AE53" s="50"/>
      <c r="AF53" s="50"/>
      <c r="AG53" s="50"/>
      <c r="AH53" s="50"/>
      <c r="AI53" s="50"/>
      <c r="AJ53" s="50"/>
      <c r="AK53" s="50"/>
      <c r="AL53" s="50"/>
      <c r="AM53" s="50"/>
      <c r="AN53" s="51"/>
      <c r="BV53" s="352"/>
      <c r="BW53" s="352"/>
    </row>
    <row r="54" spans="2:75" ht="13.5" customHeight="1" x14ac:dyDescent="0.15">
      <c r="B54" s="405"/>
      <c r="C54" s="405"/>
      <c r="F54" s="379"/>
      <c r="G54" s="380"/>
      <c r="H54" s="380"/>
      <c r="I54" s="380"/>
      <c r="J54" s="380"/>
      <c r="K54" s="278"/>
      <c r="L54" s="278"/>
      <c r="M54" s="278"/>
      <c r="N54" s="278"/>
      <c r="O54" s="259"/>
      <c r="P54" s="259"/>
      <c r="Q54" s="259"/>
      <c r="R54" s="259"/>
      <c r="S54" s="259"/>
      <c r="T54" s="259"/>
      <c r="U54" s="259"/>
      <c r="V54" s="259"/>
      <c r="W54" s="259"/>
      <c r="X54" s="259"/>
      <c r="Y54" s="259"/>
      <c r="Z54" s="259"/>
      <c r="AA54" s="276"/>
      <c r="AB54" s="276"/>
      <c r="AC54" s="49"/>
      <c r="AD54" s="50"/>
      <c r="AE54" s="50"/>
      <c r="AF54" s="50"/>
      <c r="AG54" s="50"/>
      <c r="AH54" s="50"/>
      <c r="AI54" s="50"/>
      <c r="AJ54" s="50"/>
      <c r="AK54" s="50"/>
      <c r="AL54" s="50"/>
      <c r="AM54" s="50"/>
      <c r="AN54" s="51"/>
      <c r="AT54" s="52"/>
      <c r="AU54" s="53"/>
      <c r="BV54" s="352"/>
      <c r="BW54" s="352"/>
    </row>
    <row r="55" spans="2:75" ht="13.5" customHeight="1" x14ac:dyDescent="0.15">
      <c r="B55" s="405"/>
      <c r="C55" s="405"/>
      <c r="F55" s="379"/>
      <c r="G55" s="380"/>
      <c r="H55" s="380"/>
      <c r="I55" s="380"/>
      <c r="J55" s="380"/>
      <c r="K55" s="278" t="s">
        <v>8</v>
      </c>
      <c r="L55" s="278"/>
      <c r="M55" s="278"/>
      <c r="N55" s="278"/>
      <c r="O55" s="259" t="str">
        <f>IF(入力①!S12="","",入力①!S12)</f>
        <v/>
      </c>
      <c r="P55" s="259"/>
      <c r="Q55" s="259"/>
      <c r="R55" s="259"/>
      <c r="S55" s="259"/>
      <c r="T55" s="259"/>
      <c r="U55" s="259"/>
      <c r="V55" s="259"/>
      <c r="W55" s="259"/>
      <c r="X55" s="259"/>
      <c r="Y55" s="259"/>
      <c r="Z55" s="259"/>
      <c r="AA55" s="276"/>
      <c r="AB55" s="276"/>
      <c r="AC55" s="49"/>
      <c r="AD55" s="50"/>
      <c r="AE55" s="50"/>
      <c r="AF55" s="50"/>
      <c r="AG55" s="50"/>
      <c r="AH55" s="50"/>
      <c r="AI55" s="50"/>
      <c r="AJ55" s="50"/>
      <c r="AK55" s="50"/>
      <c r="AL55" s="50"/>
      <c r="AM55" s="50"/>
      <c r="AN55" s="51"/>
      <c r="AT55" s="52"/>
      <c r="AU55" s="53"/>
      <c r="BV55" s="352"/>
      <c r="BW55" s="352"/>
    </row>
    <row r="56" spans="2:75" ht="13.5" customHeight="1" x14ac:dyDescent="0.15">
      <c r="B56" s="405"/>
      <c r="C56" s="405"/>
      <c r="F56" s="379"/>
      <c r="G56" s="380"/>
      <c r="H56" s="380"/>
      <c r="I56" s="380"/>
      <c r="J56" s="380"/>
      <c r="K56" s="279"/>
      <c r="L56" s="279"/>
      <c r="M56" s="279"/>
      <c r="N56" s="279"/>
      <c r="O56" s="260"/>
      <c r="P56" s="260"/>
      <c r="Q56" s="260"/>
      <c r="R56" s="260"/>
      <c r="S56" s="260"/>
      <c r="T56" s="260"/>
      <c r="U56" s="260"/>
      <c r="V56" s="260"/>
      <c r="W56" s="260"/>
      <c r="X56" s="260"/>
      <c r="Y56" s="260"/>
      <c r="Z56" s="260"/>
      <c r="AA56" s="276"/>
      <c r="AB56" s="276"/>
      <c r="AC56" s="49"/>
      <c r="AD56" s="50"/>
      <c r="AE56" s="50"/>
      <c r="AF56" s="50"/>
      <c r="AG56" s="50"/>
      <c r="AH56" s="50"/>
      <c r="AI56" s="50"/>
      <c r="AJ56" s="50"/>
      <c r="AK56" s="50"/>
      <c r="AL56" s="50"/>
      <c r="AM56" s="50"/>
      <c r="AN56" s="51"/>
      <c r="AT56" s="52"/>
      <c r="AU56" s="53"/>
      <c r="BV56" s="352"/>
      <c r="BW56" s="352"/>
    </row>
    <row r="57" spans="2:75" ht="6" customHeight="1" thickBot="1" x14ac:dyDescent="0.2">
      <c r="B57" s="405"/>
      <c r="C57" s="405"/>
      <c r="F57" s="381"/>
      <c r="G57" s="382"/>
      <c r="H57" s="382"/>
      <c r="I57" s="382"/>
      <c r="J57" s="382"/>
      <c r="K57" s="54"/>
      <c r="L57" s="54"/>
      <c r="M57" s="54"/>
      <c r="N57" s="54"/>
      <c r="O57" s="54"/>
      <c r="P57" s="54"/>
      <c r="Q57" s="54"/>
      <c r="R57" s="54"/>
      <c r="S57" s="54"/>
      <c r="T57" s="54"/>
      <c r="U57" s="54"/>
      <c r="V57" s="54"/>
      <c r="W57" s="54"/>
      <c r="X57" s="54"/>
      <c r="Y57" s="54"/>
      <c r="Z57" s="54"/>
      <c r="AA57" s="277"/>
      <c r="AB57" s="277"/>
      <c r="AC57" s="54"/>
      <c r="AD57" s="24"/>
      <c r="AE57" s="24"/>
      <c r="AF57" s="24"/>
      <c r="AG57" s="24"/>
      <c r="AH57" s="24"/>
      <c r="AI57" s="24"/>
      <c r="AJ57" s="24"/>
      <c r="AK57" s="24"/>
      <c r="AL57" s="24"/>
      <c r="AM57" s="24"/>
      <c r="AN57" s="55"/>
      <c r="BV57" s="352"/>
      <c r="BW57" s="352"/>
    </row>
    <row r="58" spans="2:75" ht="6.75" customHeight="1" x14ac:dyDescent="0.15">
      <c r="B58" s="405"/>
      <c r="C58" s="405"/>
      <c r="BV58" s="352"/>
      <c r="BW58" s="352"/>
    </row>
    <row r="59" spans="2:75" ht="24.75" customHeight="1" x14ac:dyDescent="0.15">
      <c r="B59" s="405"/>
      <c r="C59" s="405"/>
      <c r="F59" s="114" t="s">
        <v>176</v>
      </c>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BV59" s="352"/>
      <c r="BW59" s="352"/>
    </row>
    <row r="60" spans="2:75" ht="6.75" customHeight="1" thickBot="1" x14ac:dyDescent="0.2">
      <c r="B60" s="405"/>
      <c r="C60" s="40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BV60" s="352"/>
      <c r="BW60" s="352"/>
    </row>
    <row r="61" spans="2:75" ht="18.75" customHeight="1" x14ac:dyDescent="0.15">
      <c r="B61" s="405"/>
      <c r="C61" s="405"/>
      <c r="F61" s="11" t="s">
        <v>76</v>
      </c>
      <c r="G61" s="116"/>
      <c r="H61" s="116"/>
      <c r="I61" s="116"/>
      <c r="J61" s="116"/>
      <c r="K61" s="116"/>
      <c r="L61" s="116"/>
      <c r="M61" s="116"/>
      <c r="N61" s="117" t="s">
        <v>177</v>
      </c>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8"/>
      <c r="AO61" s="50"/>
      <c r="BV61" s="352"/>
      <c r="BW61" s="352"/>
    </row>
    <row r="62" spans="2:75" ht="13.5" customHeight="1" x14ac:dyDescent="0.15">
      <c r="B62" s="405"/>
      <c r="C62" s="405"/>
      <c r="F62" s="119" t="s">
        <v>178</v>
      </c>
      <c r="G62" s="120"/>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21"/>
      <c r="AO62" s="50"/>
      <c r="BV62" s="352"/>
      <c r="BW62" s="352"/>
    </row>
    <row r="63" spans="2:75" ht="13.5" customHeight="1" x14ac:dyDescent="0.15">
      <c r="B63" s="405"/>
      <c r="C63" s="405"/>
      <c r="F63" s="122" t="s">
        <v>179</v>
      </c>
      <c r="G63" s="120"/>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21"/>
      <c r="AO63" s="50"/>
      <c r="BV63" s="352"/>
      <c r="BW63" s="352"/>
    </row>
    <row r="64" spans="2:75" ht="13.5" customHeight="1" x14ac:dyDescent="0.15">
      <c r="B64" s="405"/>
      <c r="C64" s="405"/>
      <c r="F64" s="119" t="s">
        <v>180</v>
      </c>
      <c r="G64" s="120"/>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23"/>
      <c r="AH64" s="124"/>
      <c r="AI64" s="123"/>
      <c r="AJ64" s="125"/>
      <c r="AK64" s="125"/>
      <c r="AL64" s="125"/>
      <c r="AM64" s="125"/>
      <c r="AN64" s="126"/>
      <c r="AO64" s="56"/>
      <c r="AP64" s="56"/>
      <c r="BV64" s="352"/>
      <c r="BW64" s="352"/>
    </row>
    <row r="65" spans="2:75" ht="13.5" customHeight="1" x14ac:dyDescent="0.15">
      <c r="B65" s="405"/>
      <c r="C65" s="405"/>
      <c r="F65" s="119" t="s">
        <v>61</v>
      </c>
      <c r="G65" s="120"/>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24"/>
      <c r="AH65" s="124"/>
      <c r="AI65" s="123"/>
      <c r="AJ65" s="125"/>
      <c r="AK65" s="125"/>
      <c r="AL65" s="125"/>
      <c r="AM65" s="125"/>
      <c r="AN65" s="126"/>
      <c r="AO65" s="56"/>
      <c r="AP65" s="56"/>
      <c r="BV65" s="352"/>
      <c r="BW65" s="352"/>
    </row>
    <row r="66" spans="2:75" ht="13.5" customHeight="1" x14ac:dyDescent="0.15">
      <c r="B66" s="405"/>
      <c r="C66" s="405"/>
      <c r="F66" s="119" t="s">
        <v>181</v>
      </c>
      <c r="G66" s="120"/>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24"/>
      <c r="AH66" s="124"/>
      <c r="AI66" s="123"/>
      <c r="AJ66" s="125"/>
      <c r="AK66" s="125"/>
      <c r="AL66" s="125"/>
      <c r="AM66" s="125"/>
      <c r="AN66" s="126"/>
      <c r="AO66" s="56"/>
      <c r="AP66" s="56"/>
      <c r="BV66" s="352"/>
      <c r="BW66" s="352"/>
    </row>
    <row r="67" spans="2:75" ht="13.5" customHeight="1" x14ac:dyDescent="0.15">
      <c r="B67" s="405"/>
      <c r="C67" s="405"/>
      <c r="F67" s="119" t="s">
        <v>93</v>
      </c>
      <c r="G67" s="120"/>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24"/>
      <c r="AH67" s="124"/>
      <c r="AI67" s="123"/>
      <c r="AJ67" s="125"/>
      <c r="AK67" s="125"/>
      <c r="AL67" s="125"/>
      <c r="AM67" s="125"/>
      <c r="AN67" s="126"/>
      <c r="AO67" s="56"/>
      <c r="AP67" s="56"/>
      <c r="BV67" s="352"/>
      <c r="BW67" s="352"/>
    </row>
    <row r="68" spans="2:75" ht="13.5" customHeight="1" x14ac:dyDescent="0.15">
      <c r="B68" s="405"/>
      <c r="C68" s="405"/>
      <c r="F68" s="119" t="s">
        <v>49</v>
      </c>
      <c r="G68" s="120"/>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24"/>
      <c r="AH68" s="124"/>
      <c r="AI68" s="123"/>
      <c r="AJ68" s="125"/>
      <c r="AK68" s="125"/>
      <c r="AL68" s="125"/>
      <c r="AM68" s="125"/>
      <c r="AN68" s="126"/>
      <c r="AO68" s="56"/>
      <c r="AP68" s="56"/>
      <c r="BV68" s="352"/>
      <c r="BW68" s="352"/>
    </row>
    <row r="69" spans="2:75" ht="13.5" customHeight="1" x14ac:dyDescent="0.15">
      <c r="B69" s="405"/>
      <c r="C69" s="405"/>
      <c r="F69" s="119" t="s">
        <v>121</v>
      </c>
      <c r="G69" s="120"/>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24"/>
      <c r="AH69" s="124"/>
      <c r="AI69" s="123"/>
      <c r="AJ69" s="125"/>
      <c r="AK69" s="125"/>
      <c r="AL69" s="125"/>
      <c r="AM69" s="125"/>
      <c r="AN69" s="126"/>
      <c r="AO69" s="56"/>
      <c r="AP69" s="56"/>
      <c r="BV69" s="352"/>
      <c r="BW69" s="352"/>
    </row>
    <row r="70" spans="2:75" ht="6" customHeight="1" thickBot="1" x14ac:dyDescent="0.2">
      <c r="B70" s="17"/>
      <c r="C70" s="17"/>
      <c r="F70" s="5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8"/>
      <c r="AH70" s="128"/>
      <c r="AI70" s="129"/>
      <c r="AJ70" s="130"/>
      <c r="AK70" s="130"/>
      <c r="AL70" s="130"/>
      <c r="AM70" s="130"/>
      <c r="AN70" s="131"/>
      <c r="AO70" s="56"/>
      <c r="AP70" s="56"/>
      <c r="BV70" s="352"/>
      <c r="BW70" s="352"/>
    </row>
    <row r="71" spans="2:75" ht="13.5" customHeight="1" x14ac:dyDescent="0.15">
      <c r="AI71" s="50"/>
      <c r="AJ71" s="50"/>
      <c r="AK71" s="50"/>
      <c r="AL71" s="50"/>
      <c r="AM71" s="50"/>
      <c r="AN71" s="50"/>
      <c r="AO71" s="50"/>
      <c r="BV71" s="352"/>
      <c r="BW71" s="352"/>
    </row>
    <row r="72" spans="2:75" ht="13.5" customHeight="1" x14ac:dyDescent="0.15">
      <c r="BV72" s="352"/>
      <c r="BW72" s="352"/>
    </row>
    <row r="73" spans="2:75" ht="13.5" customHeight="1" x14ac:dyDescent="0.15">
      <c r="BV73" s="352"/>
      <c r="BW73" s="352"/>
    </row>
    <row r="74" spans="2:75" ht="13.5" customHeight="1" x14ac:dyDescent="0.15">
      <c r="BV74" s="352"/>
      <c r="BW74" s="352"/>
    </row>
    <row r="75" spans="2:75" ht="13.5" customHeight="1" x14ac:dyDescent="0.15">
      <c r="BV75" s="352"/>
      <c r="BW75" s="352"/>
    </row>
    <row r="76" spans="2:75" ht="13.5" customHeight="1" x14ac:dyDescent="0.15">
      <c r="BV76" s="352"/>
      <c r="BW76" s="352"/>
    </row>
  </sheetData>
  <sheetProtection selectLockedCells="1" selectUnlockedCells="1"/>
  <dataConsolidate/>
  <mergeCells count="76">
    <mergeCell ref="N8:O9"/>
    <mergeCell ref="P8:Q9"/>
    <mergeCell ref="R8:S9"/>
    <mergeCell ref="T8:U9"/>
    <mergeCell ref="N10:AN12"/>
    <mergeCell ref="N13:AN15"/>
    <mergeCell ref="O20:AM21"/>
    <mergeCell ref="O22:X23"/>
    <mergeCell ref="W18:AN19"/>
    <mergeCell ref="P18:V19"/>
    <mergeCell ref="AB22:AM23"/>
    <mergeCell ref="Y22:AA23"/>
    <mergeCell ref="N17:P17"/>
    <mergeCell ref="A1:AP4"/>
    <mergeCell ref="F8:M9"/>
    <mergeCell ref="B8:C69"/>
    <mergeCell ref="Q40:R42"/>
    <mergeCell ref="S40:T42"/>
    <mergeCell ref="F25:M28"/>
    <mergeCell ref="F30:M32"/>
    <mergeCell ref="F36:H39"/>
    <mergeCell ref="O36:P37"/>
    <mergeCell ref="F44:K45"/>
    <mergeCell ref="L44:AN45"/>
    <mergeCell ref="AE36:AF37"/>
    <mergeCell ref="F10:M12"/>
    <mergeCell ref="F13:M15"/>
    <mergeCell ref="O18:O19"/>
    <mergeCell ref="F17:M23"/>
    <mergeCell ref="BV11:BW76"/>
    <mergeCell ref="B5:AO6"/>
    <mergeCell ref="U40:V42"/>
    <mergeCell ref="W40:Y42"/>
    <mergeCell ref="AA48:AB51"/>
    <mergeCell ref="AC48:AN51"/>
    <mergeCell ref="F46:AN47"/>
    <mergeCell ref="F48:J51"/>
    <mergeCell ref="F53:J57"/>
    <mergeCell ref="K40:L42"/>
    <mergeCell ref="M40:N42"/>
    <mergeCell ref="O40:P42"/>
    <mergeCell ref="P34:AO35"/>
    <mergeCell ref="AM36:AN39"/>
    <mergeCell ref="K50:N51"/>
    <mergeCell ref="K53:N54"/>
    <mergeCell ref="AF25:AN28"/>
    <mergeCell ref="T25:AB28"/>
    <mergeCell ref="N25:S28"/>
    <mergeCell ref="O50:Z51"/>
    <mergeCell ref="AK36:AL39"/>
    <mergeCell ref="AG36:AH37"/>
    <mergeCell ref="V30:X32"/>
    <mergeCell ref="N30:U32"/>
    <mergeCell ref="F34:O35"/>
    <mergeCell ref="F40:H42"/>
    <mergeCell ref="W36:Y39"/>
    <mergeCell ref="Z36:AD36"/>
    <mergeCell ref="U36:V37"/>
    <mergeCell ref="S38:V39"/>
    <mergeCell ref="AI38:AJ39"/>
    <mergeCell ref="AQ1:AT4"/>
    <mergeCell ref="AI36:AJ37"/>
    <mergeCell ref="O53:Z54"/>
    <mergeCell ref="O55:Z56"/>
    <mergeCell ref="I38:R39"/>
    <mergeCell ref="Z38:AH39"/>
    <mergeCell ref="I36:N36"/>
    <mergeCell ref="S36:T37"/>
    <mergeCell ref="AA53:AB57"/>
    <mergeCell ref="K55:N56"/>
    <mergeCell ref="O48:Z49"/>
    <mergeCell ref="I40:J42"/>
    <mergeCell ref="Z40:AN42"/>
    <mergeCell ref="Q36:R37"/>
    <mergeCell ref="K48:N49"/>
    <mergeCell ref="AC25:AE28"/>
  </mergeCells>
  <phoneticPr fontId="9"/>
  <conditionalFormatting sqref="AM36:AN39">
    <cfRule type="expression" dxfId="1" priority="2">
      <formula>$AM$36="選択してください"</formula>
    </cfRule>
  </conditionalFormatting>
  <conditionalFormatting sqref="O53:Z56 O48:Z51 I40:V42 Z40:AN42 AE36:AJ37 O36:V37 I38:R39 T25:AB28 AF25:AN28 AB22:AM23 P18:V19 N10:AN15 N30 N8 Z38 O20">
    <cfRule type="expression" dxfId="0" priority="1">
      <formula>""</formula>
    </cfRule>
  </conditionalFormatting>
  <dataValidations count="1">
    <dataValidation imeMode="fullKatakana" allowBlank="1" showInputMessage="1" showErrorMessage="1" sqref="Z40:AN42" xr:uid="{00000000-0002-0000-0100-000001000000}"/>
  </dataValidations>
  <pageMargins left="0.11811023622047245" right="0.11811023622047245" top="0.35433070866141736" bottom="0.35433070866141736" header="0.11811023622047245" footer="0.11811023622047245"/>
  <pageSetup paperSize="9" scale="99" orientation="portrait" r:id="rId1"/>
  <ignoredErrors>
    <ignoredError sqref="O48 O50 O53 O55 AC48" unlockedFormula="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CE80F-E18F-4135-A3A7-F647DEDC5DA9}">
  <sheetPr>
    <tabColor rgb="FF0000FF"/>
  </sheetPr>
  <dimension ref="A1:AM800"/>
  <sheetViews>
    <sheetView view="pageBreakPreview" zoomScaleNormal="100" zoomScaleSheetLayoutView="100" workbookViewId="0">
      <selection activeCell="AE2" sqref="AE2:AM2"/>
    </sheetView>
  </sheetViews>
  <sheetFormatPr defaultColWidth="2.75" defaultRowHeight="13.5" x14ac:dyDescent="0.15"/>
  <cols>
    <col min="1" max="1" width="4" style="3" customWidth="1"/>
    <col min="2" max="4" width="2.75" style="1" customWidth="1"/>
    <col min="5" max="11" width="2.875" style="1" customWidth="1"/>
    <col min="12" max="13" width="2" style="1" customWidth="1"/>
    <col min="14" max="14" width="0.875" style="1" customWidth="1"/>
    <col min="15" max="15" width="2" style="1" customWidth="1"/>
    <col min="16" max="16" width="1.875" style="1" customWidth="1"/>
    <col min="17" max="17" width="2" style="1" customWidth="1"/>
    <col min="18" max="18" width="1.5" style="1" customWidth="1"/>
    <col min="19" max="19" width="0.75" style="1" customWidth="1"/>
    <col min="20" max="20" width="2" style="1" customWidth="1"/>
    <col min="21" max="21" width="1.625" style="1" customWidth="1"/>
    <col min="22" max="22" width="4.875" style="1" customWidth="1"/>
    <col min="23" max="23" width="2.75" style="1" customWidth="1"/>
    <col min="24" max="24" width="2.375" style="1" customWidth="1"/>
    <col min="25" max="25" width="2.875" style="1" customWidth="1"/>
    <col min="26" max="26" width="2.375" style="1" customWidth="1"/>
    <col min="27" max="27" width="2.75" style="1" customWidth="1"/>
    <col min="28" max="28" width="2.5" style="1" customWidth="1"/>
    <col min="29" max="33" width="2.875" style="1" customWidth="1"/>
    <col min="34" max="34" width="3.375" style="1" customWidth="1"/>
    <col min="35" max="38" width="2.875" style="1" customWidth="1"/>
    <col min="39" max="256" width="2.75" style="1"/>
    <col min="257" max="257" width="2.875" style="1" customWidth="1"/>
    <col min="258" max="260" width="2.75" style="1" customWidth="1"/>
    <col min="261" max="267" width="2.875" style="1" customWidth="1"/>
    <col min="268" max="269" width="2" style="1" customWidth="1"/>
    <col min="270" max="270" width="0.875" style="1" customWidth="1"/>
    <col min="271" max="271" width="2" style="1" customWidth="1"/>
    <col min="272" max="272" width="1.875" style="1" customWidth="1"/>
    <col min="273" max="274" width="2" style="1" customWidth="1"/>
    <col min="275" max="275" width="0.75" style="1" customWidth="1"/>
    <col min="276" max="277" width="2" style="1" customWidth="1"/>
    <col min="278" max="278" width="4.875" style="1" customWidth="1"/>
    <col min="279" max="279" width="3.25" style="1" customWidth="1"/>
    <col min="280" max="281" width="2.375" style="1" customWidth="1"/>
    <col min="282" max="282" width="2.5" style="1" customWidth="1"/>
    <col min="283" max="283" width="1.5" style="1" customWidth="1"/>
    <col min="284" max="284" width="2.5" style="1" customWidth="1"/>
    <col min="285" max="289" width="2.875" style="1" customWidth="1"/>
    <col min="290" max="290" width="3.375" style="1" customWidth="1"/>
    <col min="291" max="294" width="2.875" style="1" customWidth="1"/>
    <col min="295" max="512" width="2.75" style="1"/>
    <col min="513" max="513" width="2.875" style="1" customWidth="1"/>
    <col min="514" max="516" width="2.75" style="1" customWidth="1"/>
    <col min="517" max="523" width="2.875" style="1" customWidth="1"/>
    <col min="524" max="525" width="2" style="1" customWidth="1"/>
    <col min="526" max="526" width="0.875" style="1" customWidth="1"/>
    <col min="527" max="527" width="2" style="1" customWidth="1"/>
    <col min="528" max="528" width="1.875" style="1" customWidth="1"/>
    <col min="529" max="530" width="2" style="1" customWidth="1"/>
    <col min="531" max="531" width="0.75" style="1" customWidth="1"/>
    <col min="532" max="533" width="2" style="1" customWidth="1"/>
    <col min="534" max="534" width="4.875" style="1" customWidth="1"/>
    <col min="535" max="535" width="3.25" style="1" customWidth="1"/>
    <col min="536" max="537" width="2.375" style="1" customWidth="1"/>
    <col min="538" max="538" width="2.5" style="1" customWidth="1"/>
    <col min="539" max="539" width="1.5" style="1" customWidth="1"/>
    <col min="540" max="540" width="2.5" style="1" customWidth="1"/>
    <col min="541" max="545" width="2.875" style="1" customWidth="1"/>
    <col min="546" max="546" width="3.375" style="1" customWidth="1"/>
    <col min="547" max="550" width="2.875" style="1" customWidth="1"/>
    <col min="551" max="768" width="2.75" style="1"/>
    <col min="769" max="769" width="2.875" style="1" customWidth="1"/>
    <col min="770" max="772" width="2.75" style="1" customWidth="1"/>
    <col min="773" max="779" width="2.875" style="1" customWidth="1"/>
    <col min="780" max="781" width="2" style="1" customWidth="1"/>
    <col min="782" max="782" width="0.875" style="1" customWidth="1"/>
    <col min="783" max="783" width="2" style="1" customWidth="1"/>
    <col min="784" max="784" width="1.875" style="1" customWidth="1"/>
    <col min="785" max="786" width="2" style="1" customWidth="1"/>
    <col min="787" max="787" width="0.75" style="1" customWidth="1"/>
    <col min="788" max="789" width="2" style="1" customWidth="1"/>
    <col min="790" max="790" width="4.875" style="1" customWidth="1"/>
    <col min="791" max="791" width="3.25" style="1" customWidth="1"/>
    <col min="792" max="793" width="2.375" style="1" customWidth="1"/>
    <col min="794" max="794" width="2.5" style="1" customWidth="1"/>
    <col min="795" max="795" width="1.5" style="1" customWidth="1"/>
    <col min="796" max="796" width="2.5" style="1" customWidth="1"/>
    <col min="797" max="801" width="2.875" style="1" customWidth="1"/>
    <col min="802" max="802" width="3.375" style="1" customWidth="1"/>
    <col min="803" max="806" width="2.875" style="1" customWidth="1"/>
    <col min="807" max="1024" width="2.75" style="1"/>
    <col min="1025" max="1025" width="2.875" style="1" customWidth="1"/>
    <col min="1026" max="1028" width="2.75" style="1" customWidth="1"/>
    <col min="1029" max="1035" width="2.875" style="1" customWidth="1"/>
    <col min="1036" max="1037" width="2" style="1" customWidth="1"/>
    <col min="1038" max="1038" width="0.875" style="1" customWidth="1"/>
    <col min="1039" max="1039" width="2" style="1" customWidth="1"/>
    <col min="1040" max="1040" width="1.875" style="1" customWidth="1"/>
    <col min="1041" max="1042" width="2" style="1" customWidth="1"/>
    <col min="1043" max="1043" width="0.75" style="1" customWidth="1"/>
    <col min="1044" max="1045" width="2" style="1" customWidth="1"/>
    <col min="1046" max="1046" width="4.875" style="1" customWidth="1"/>
    <col min="1047" max="1047" width="3.25" style="1" customWidth="1"/>
    <col min="1048" max="1049" width="2.375" style="1" customWidth="1"/>
    <col min="1050" max="1050" width="2.5" style="1" customWidth="1"/>
    <col min="1051" max="1051" width="1.5" style="1" customWidth="1"/>
    <col min="1052" max="1052" width="2.5" style="1" customWidth="1"/>
    <col min="1053" max="1057" width="2.875" style="1" customWidth="1"/>
    <col min="1058" max="1058" width="3.375" style="1" customWidth="1"/>
    <col min="1059" max="1062" width="2.875" style="1" customWidth="1"/>
    <col min="1063" max="1280" width="2.75" style="1"/>
    <col min="1281" max="1281" width="2.875" style="1" customWidth="1"/>
    <col min="1282" max="1284" width="2.75" style="1" customWidth="1"/>
    <col min="1285" max="1291" width="2.875" style="1" customWidth="1"/>
    <col min="1292" max="1293" width="2" style="1" customWidth="1"/>
    <col min="1294" max="1294" width="0.875" style="1" customWidth="1"/>
    <col min="1295" max="1295" width="2" style="1" customWidth="1"/>
    <col min="1296" max="1296" width="1.875" style="1" customWidth="1"/>
    <col min="1297" max="1298" width="2" style="1" customWidth="1"/>
    <col min="1299" max="1299" width="0.75" style="1" customWidth="1"/>
    <col min="1300" max="1301" width="2" style="1" customWidth="1"/>
    <col min="1302" max="1302" width="4.875" style="1" customWidth="1"/>
    <col min="1303" max="1303" width="3.25" style="1" customWidth="1"/>
    <col min="1304" max="1305" width="2.375" style="1" customWidth="1"/>
    <col min="1306" max="1306" width="2.5" style="1" customWidth="1"/>
    <col min="1307" max="1307" width="1.5" style="1" customWidth="1"/>
    <col min="1308" max="1308" width="2.5" style="1" customWidth="1"/>
    <col min="1309" max="1313" width="2.875" style="1" customWidth="1"/>
    <col min="1314" max="1314" width="3.375" style="1" customWidth="1"/>
    <col min="1315" max="1318" width="2.875" style="1" customWidth="1"/>
    <col min="1319" max="1536" width="2.75" style="1"/>
    <col min="1537" max="1537" width="2.875" style="1" customWidth="1"/>
    <col min="1538" max="1540" width="2.75" style="1" customWidth="1"/>
    <col min="1541" max="1547" width="2.875" style="1" customWidth="1"/>
    <col min="1548" max="1549" width="2" style="1" customWidth="1"/>
    <col min="1550" max="1550" width="0.875" style="1" customWidth="1"/>
    <col min="1551" max="1551" width="2" style="1" customWidth="1"/>
    <col min="1552" max="1552" width="1.875" style="1" customWidth="1"/>
    <col min="1553" max="1554" width="2" style="1" customWidth="1"/>
    <col min="1555" max="1555" width="0.75" style="1" customWidth="1"/>
    <col min="1556" max="1557" width="2" style="1" customWidth="1"/>
    <col min="1558" max="1558" width="4.875" style="1" customWidth="1"/>
    <col min="1559" max="1559" width="3.25" style="1" customWidth="1"/>
    <col min="1560" max="1561" width="2.375" style="1" customWidth="1"/>
    <col min="1562" max="1562" width="2.5" style="1" customWidth="1"/>
    <col min="1563" max="1563" width="1.5" style="1" customWidth="1"/>
    <col min="1564" max="1564" width="2.5" style="1" customWidth="1"/>
    <col min="1565" max="1569" width="2.875" style="1" customWidth="1"/>
    <col min="1570" max="1570" width="3.375" style="1" customWidth="1"/>
    <col min="1571" max="1574" width="2.875" style="1" customWidth="1"/>
    <col min="1575" max="1792" width="2.75" style="1"/>
    <col min="1793" max="1793" width="2.875" style="1" customWidth="1"/>
    <col min="1794" max="1796" width="2.75" style="1" customWidth="1"/>
    <col min="1797" max="1803" width="2.875" style="1" customWidth="1"/>
    <col min="1804" max="1805" width="2" style="1" customWidth="1"/>
    <col min="1806" max="1806" width="0.875" style="1" customWidth="1"/>
    <col min="1807" max="1807" width="2" style="1" customWidth="1"/>
    <col min="1808" max="1808" width="1.875" style="1" customWidth="1"/>
    <col min="1809" max="1810" width="2" style="1" customWidth="1"/>
    <col min="1811" max="1811" width="0.75" style="1" customWidth="1"/>
    <col min="1812" max="1813" width="2" style="1" customWidth="1"/>
    <col min="1814" max="1814" width="4.875" style="1" customWidth="1"/>
    <col min="1815" max="1815" width="3.25" style="1" customWidth="1"/>
    <col min="1816" max="1817" width="2.375" style="1" customWidth="1"/>
    <col min="1818" max="1818" width="2.5" style="1" customWidth="1"/>
    <col min="1819" max="1819" width="1.5" style="1" customWidth="1"/>
    <col min="1820" max="1820" width="2.5" style="1" customWidth="1"/>
    <col min="1821" max="1825" width="2.875" style="1" customWidth="1"/>
    <col min="1826" max="1826" width="3.375" style="1" customWidth="1"/>
    <col min="1827" max="1830" width="2.875" style="1" customWidth="1"/>
    <col min="1831" max="2048" width="2.75" style="1"/>
    <col min="2049" max="2049" width="2.875" style="1" customWidth="1"/>
    <col min="2050" max="2052" width="2.75" style="1" customWidth="1"/>
    <col min="2053" max="2059" width="2.875" style="1" customWidth="1"/>
    <col min="2060" max="2061" width="2" style="1" customWidth="1"/>
    <col min="2062" max="2062" width="0.875" style="1" customWidth="1"/>
    <col min="2063" max="2063" width="2" style="1" customWidth="1"/>
    <col min="2064" max="2064" width="1.875" style="1" customWidth="1"/>
    <col min="2065" max="2066" width="2" style="1" customWidth="1"/>
    <col min="2067" max="2067" width="0.75" style="1" customWidth="1"/>
    <col min="2068" max="2069" width="2" style="1" customWidth="1"/>
    <col min="2070" max="2070" width="4.875" style="1" customWidth="1"/>
    <col min="2071" max="2071" width="3.25" style="1" customWidth="1"/>
    <col min="2072" max="2073" width="2.375" style="1" customWidth="1"/>
    <col min="2074" max="2074" width="2.5" style="1" customWidth="1"/>
    <col min="2075" max="2075" width="1.5" style="1" customWidth="1"/>
    <col min="2076" max="2076" width="2.5" style="1" customWidth="1"/>
    <col min="2077" max="2081" width="2.875" style="1" customWidth="1"/>
    <col min="2082" max="2082" width="3.375" style="1" customWidth="1"/>
    <col min="2083" max="2086" width="2.875" style="1" customWidth="1"/>
    <col min="2087" max="2304" width="2.75" style="1"/>
    <col min="2305" max="2305" width="2.875" style="1" customWidth="1"/>
    <col min="2306" max="2308" width="2.75" style="1" customWidth="1"/>
    <col min="2309" max="2315" width="2.875" style="1" customWidth="1"/>
    <col min="2316" max="2317" width="2" style="1" customWidth="1"/>
    <col min="2318" max="2318" width="0.875" style="1" customWidth="1"/>
    <col min="2319" max="2319" width="2" style="1" customWidth="1"/>
    <col min="2320" max="2320" width="1.875" style="1" customWidth="1"/>
    <col min="2321" max="2322" width="2" style="1" customWidth="1"/>
    <col min="2323" max="2323" width="0.75" style="1" customWidth="1"/>
    <col min="2324" max="2325" width="2" style="1" customWidth="1"/>
    <col min="2326" max="2326" width="4.875" style="1" customWidth="1"/>
    <col min="2327" max="2327" width="3.25" style="1" customWidth="1"/>
    <col min="2328" max="2329" width="2.375" style="1" customWidth="1"/>
    <col min="2330" max="2330" width="2.5" style="1" customWidth="1"/>
    <col min="2331" max="2331" width="1.5" style="1" customWidth="1"/>
    <col min="2332" max="2332" width="2.5" style="1" customWidth="1"/>
    <col min="2333" max="2337" width="2.875" style="1" customWidth="1"/>
    <col min="2338" max="2338" width="3.375" style="1" customWidth="1"/>
    <col min="2339" max="2342" width="2.875" style="1" customWidth="1"/>
    <col min="2343" max="2560" width="2.75" style="1"/>
    <col min="2561" max="2561" width="2.875" style="1" customWidth="1"/>
    <col min="2562" max="2564" width="2.75" style="1" customWidth="1"/>
    <col min="2565" max="2571" width="2.875" style="1" customWidth="1"/>
    <col min="2572" max="2573" width="2" style="1" customWidth="1"/>
    <col min="2574" max="2574" width="0.875" style="1" customWidth="1"/>
    <col min="2575" max="2575" width="2" style="1" customWidth="1"/>
    <col min="2576" max="2576" width="1.875" style="1" customWidth="1"/>
    <col min="2577" max="2578" width="2" style="1" customWidth="1"/>
    <col min="2579" max="2579" width="0.75" style="1" customWidth="1"/>
    <col min="2580" max="2581" width="2" style="1" customWidth="1"/>
    <col min="2582" max="2582" width="4.875" style="1" customWidth="1"/>
    <col min="2583" max="2583" width="3.25" style="1" customWidth="1"/>
    <col min="2584" max="2585" width="2.375" style="1" customWidth="1"/>
    <col min="2586" max="2586" width="2.5" style="1" customWidth="1"/>
    <col min="2587" max="2587" width="1.5" style="1" customWidth="1"/>
    <col min="2588" max="2588" width="2.5" style="1" customWidth="1"/>
    <col min="2589" max="2593" width="2.875" style="1" customWidth="1"/>
    <col min="2594" max="2594" width="3.375" style="1" customWidth="1"/>
    <col min="2595" max="2598" width="2.875" style="1" customWidth="1"/>
    <col min="2599" max="2816" width="2.75" style="1"/>
    <col min="2817" max="2817" width="2.875" style="1" customWidth="1"/>
    <col min="2818" max="2820" width="2.75" style="1" customWidth="1"/>
    <col min="2821" max="2827" width="2.875" style="1" customWidth="1"/>
    <col min="2828" max="2829" width="2" style="1" customWidth="1"/>
    <col min="2830" max="2830" width="0.875" style="1" customWidth="1"/>
    <col min="2831" max="2831" width="2" style="1" customWidth="1"/>
    <col min="2832" max="2832" width="1.875" style="1" customWidth="1"/>
    <col min="2833" max="2834" width="2" style="1" customWidth="1"/>
    <col min="2835" max="2835" width="0.75" style="1" customWidth="1"/>
    <col min="2836" max="2837" width="2" style="1" customWidth="1"/>
    <col min="2838" max="2838" width="4.875" style="1" customWidth="1"/>
    <col min="2839" max="2839" width="3.25" style="1" customWidth="1"/>
    <col min="2840" max="2841" width="2.375" style="1" customWidth="1"/>
    <col min="2842" max="2842" width="2.5" style="1" customWidth="1"/>
    <col min="2843" max="2843" width="1.5" style="1" customWidth="1"/>
    <col min="2844" max="2844" width="2.5" style="1" customWidth="1"/>
    <col min="2845" max="2849" width="2.875" style="1" customWidth="1"/>
    <col min="2850" max="2850" width="3.375" style="1" customWidth="1"/>
    <col min="2851" max="2854" width="2.875" style="1" customWidth="1"/>
    <col min="2855" max="3072" width="2.75" style="1"/>
    <col min="3073" max="3073" width="2.875" style="1" customWidth="1"/>
    <col min="3074" max="3076" width="2.75" style="1" customWidth="1"/>
    <col min="3077" max="3083" width="2.875" style="1" customWidth="1"/>
    <col min="3084" max="3085" width="2" style="1" customWidth="1"/>
    <col min="3086" max="3086" width="0.875" style="1" customWidth="1"/>
    <col min="3087" max="3087" width="2" style="1" customWidth="1"/>
    <col min="3088" max="3088" width="1.875" style="1" customWidth="1"/>
    <col min="3089" max="3090" width="2" style="1" customWidth="1"/>
    <col min="3091" max="3091" width="0.75" style="1" customWidth="1"/>
    <col min="3092" max="3093" width="2" style="1" customWidth="1"/>
    <col min="3094" max="3094" width="4.875" style="1" customWidth="1"/>
    <col min="3095" max="3095" width="3.25" style="1" customWidth="1"/>
    <col min="3096" max="3097" width="2.375" style="1" customWidth="1"/>
    <col min="3098" max="3098" width="2.5" style="1" customWidth="1"/>
    <col min="3099" max="3099" width="1.5" style="1" customWidth="1"/>
    <col min="3100" max="3100" width="2.5" style="1" customWidth="1"/>
    <col min="3101" max="3105" width="2.875" style="1" customWidth="1"/>
    <col min="3106" max="3106" width="3.375" style="1" customWidth="1"/>
    <col min="3107" max="3110" width="2.875" style="1" customWidth="1"/>
    <col min="3111" max="3328" width="2.75" style="1"/>
    <col min="3329" max="3329" width="2.875" style="1" customWidth="1"/>
    <col min="3330" max="3332" width="2.75" style="1" customWidth="1"/>
    <col min="3333" max="3339" width="2.875" style="1" customWidth="1"/>
    <col min="3340" max="3341" width="2" style="1" customWidth="1"/>
    <col min="3342" max="3342" width="0.875" style="1" customWidth="1"/>
    <col min="3343" max="3343" width="2" style="1" customWidth="1"/>
    <col min="3344" max="3344" width="1.875" style="1" customWidth="1"/>
    <col min="3345" max="3346" width="2" style="1" customWidth="1"/>
    <col min="3347" max="3347" width="0.75" style="1" customWidth="1"/>
    <col min="3348" max="3349" width="2" style="1" customWidth="1"/>
    <col min="3350" max="3350" width="4.875" style="1" customWidth="1"/>
    <col min="3351" max="3351" width="3.25" style="1" customWidth="1"/>
    <col min="3352" max="3353" width="2.375" style="1" customWidth="1"/>
    <col min="3354" max="3354" width="2.5" style="1" customWidth="1"/>
    <col min="3355" max="3355" width="1.5" style="1" customWidth="1"/>
    <col min="3356" max="3356" width="2.5" style="1" customWidth="1"/>
    <col min="3357" max="3361" width="2.875" style="1" customWidth="1"/>
    <col min="3362" max="3362" width="3.375" style="1" customWidth="1"/>
    <col min="3363" max="3366" width="2.875" style="1" customWidth="1"/>
    <col min="3367" max="3584" width="2.75" style="1"/>
    <col min="3585" max="3585" width="2.875" style="1" customWidth="1"/>
    <col min="3586" max="3588" width="2.75" style="1" customWidth="1"/>
    <col min="3589" max="3595" width="2.875" style="1" customWidth="1"/>
    <col min="3596" max="3597" width="2" style="1" customWidth="1"/>
    <col min="3598" max="3598" width="0.875" style="1" customWidth="1"/>
    <col min="3599" max="3599" width="2" style="1" customWidth="1"/>
    <col min="3600" max="3600" width="1.875" style="1" customWidth="1"/>
    <col min="3601" max="3602" width="2" style="1" customWidth="1"/>
    <col min="3603" max="3603" width="0.75" style="1" customWidth="1"/>
    <col min="3604" max="3605" width="2" style="1" customWidth="1"/>
    <col min="3606" max="3606" width="4.875" style="1" customWidth="1"/>
    <col min="3607" max="3607" width="3.25" style="1" customWidth="1"/>
    <col min="3608" max="3609" width="2.375" style="1" customWidth="1"/>
    <col min="3610" max="3610" width="2.5" style="1" customWidth="1"/>
    <col min="3611" max="3611" width="1.5" style="1" customWidth="1"/>
    <col min="3612" max="3612" width="2.5" style="1" customWidth="1"/>
    <col min="3613" max="3617" width="2.875" style="1" customWidth="1"/>
    <col min="3618" max="3618" width="3.375" style="1" customWidth="1"/>
    <col min="3619" max="3622" width="2.875" style="1" customWidth="1"/>
    <col min="3623" max="3840" width="2.75" style="1"/>
    <col min="3841" max="3841" width="2.875" style="1" customWidth="1"/>
    <col min="3842" max="3844" width="2.75" style="1" customWidth="1"/>
    <col min="3845" max="3851" width="2.875" style="1" customWidth="1"/>
    <col min="3852" max="3853" width="2" style="1" customWidth="1"/>
    <col min="3854" max="3854" width="0.875" style="1" customWidth="1"/>
    <col min="3855" max="3855" width="2" style="1" customWidth="1"/>
    <col min="3856" max="3856" width="1.875" style="1" customWidth="1"/>
    <col min="3857" max="3858" width="2" style="1" customWidth="1"/>
    <col min="3859" max="3859" width="0.75" style="1" customWidth="1"/>
    <col min="3860" max="3861" width="2" style="1" customWidth="1"/>
    <col min="3862" max="3862" width="4.875" style="1" customWidth="1"/>
    <col min="3863" max="3863" width="3.25" style="1" customWidth="1"/>
    <col min="3864" max="3865" width="2.375" style="1" customWidth="1"/>
    <col min="3866" max="3866" width="2.5" style="1" customWidth="1"/>
    <col min="3867" max="3867" width="1.5" style="1" customWidth="1"/>
    <col min="3868" max="3868" width="2.5" style="1" customWidth="1"/>
    <col min="3869" max="3873" width="2.875" style="1" customWidth="1"/>
    <col min="3874" max="3874" width="3.375" style="1" customWidth="1"/>
    <col min="3875" max="3878" width="2.875" style="1" customWidth="1"/>
    <col min="3879" max="4096" width="2.75" style="1"/>
    <col min="4097" max="4097" width="2.875" style="1" customWidth="1"/>
    <col min="4098" max="4100" width="2.75" style="1" customWidth="1"/>
    <col min="4101" max="4107" width="2.875" style="1" customWidth="1"/>
    <col min="4108" max="4109" width="2" style="1" customWidth="1"/>
    <col min="4110" max="4110" width="0.875" style="1" customWidth="1"/>
    <col min="4111" max="4111" width="2" style="1" customWidth="1"/>
    <col min="4112" max="4112" width="1.875" style="1" customWidth="1"/>
    <col min="4113" max="4114" width="2" style="1" customWidth="1"/>
    <col min="4115" max="4115" width="0.75" style="1" customWidth="1"/>
    <col min="4116" max="4117" width="2" style="1" customWidth="1"/>
    <col min="4118" max="4118" width="4.875" style="1" customWidth="1"/>
    <col min="4119" max="4119" width="3.25" style="1" customWidth="1"/>
    <col min="4120" max="4121" width="2.375" style="1" customWidth="1"/>
    <col min="4122" max="4122" width="2.5" style="1" customWidth="1"/>
    <col min="4123" max="4123" width="1.5" style="1" customWidth="1"/>
    <col min="4124" max="4124" width="2.5" style="1" customWidth="1"/>
    <col min="4125" max="4129" width="2.875" style="1" customWidth="1"/>
    <col min="4130" max="4130" width="3.375" style="1" customWidth="1"/>
    <col min="4131" max="4134" width="2.875" style="1" customWidth="1"/>
    <col min="4135" max="4352" width="2.75" style="1"/>
    <col min="4353" max="4353" width="2.875" style="1" customWidth="1"/>
    <col min="4354" max="4356" width="2.75" style="1" customWidth="1"/>
    <col min="4357" max="4363" width="2.875" style="1" customWidth="1"/>
    <col min="4364" max="4365" width="2" style="1" customWidth="1"/>
    <col min="4366" max="4366" width="0.875" style="1" customWidth="1"/>
    <col min="4367" max="4367" width="2" style="1" customWidth="1"/>
    <col min="4368" max="4368" width="1.875" style="1" customWidth="1"/>
    <col min="4369" max="4370" width="2" style="1" customWidth="1"/>
    <col min="4371" max="4371" width="0.75" style="1" customWidth="1"/>
    <col min="4372" max="4373" width="2" style="1" customWidth="1"/>
    <col min="4374" max="4374" width="4.875" style="1" customWidth="1"/>
    <col min="4375" max="4375" width="3.25" style="1" customWidth="1"/>
    <col min="4376" max="4377" width="2.375" style="1" customWidth="1"/>
    <col min="4378" max="4378" width="2.5" style="1" customWidth="1"/>
    <col min="4379" max="4379" width="1.5" style="1" customWidth="1"/>
    <col min="4380" max="4380" width="2.5" style="1" customWidth="1"/>
    <col min="4381" max="4385" width="2.875" style="1" customWidth="1"/>
    <col min="4386" max="4386" width="3.375" style="1" customWidth="1"/>
    <col min="4387" max="4390" width="2.875" style="1" customWidth="1"/>
    <col min="4391" max="4608" width="2.75" style="1"/>
    <col min="4609" max="4609" width="2.875" style="1" customWidth="1"/>
    <col min="4610" max="4612" width="2.75" style="1" customWidth="1"/>
    <col min="4613" max="4619" width="2.875" style="1" customWidth="1"/>
    <col min="4620" max="4621" width="2" style="1" customWidth="1"/>
    <col min="4622" max="4622" width="0.875" style="1" customWidth="1"/>
    <col min="4623" max="4623" width="2" style="1" customWidth="1"/>
    <col min="4624" max="4624" width="1.875" style="1" customWidth="1"/>
    <col min="4625" max="4626" width="2" style="1" customWidth="1"/>
    <col min="4627" max="4627" width="0.75" style="1" customWidth="1"/>
    <col min="4628" max="4629" width="2" style="1" customWidth="1"/>
    <col min="4630" max="4630" width="4.875" style="1" customWidth="1"/>
    <col min="4631" max="4631" width="3.25" style="1" customWidth="1"/>
    <col min="4632" max="4633" width="2.375" style="1" customWidth="1"/>
    <col min="4634" max="4634" width="2.5" style="1" customWidth="1"/>
    <col min="4635" max="4635" width="1.5" style="1" customWidth="1"/>
    <col min="4636" max="4636" width="2.5" style="1" customWidth="1"/>
    <col min="4637" max="4641" width="2.875" style="1" customWidth="1"/>
    <col min="4642" max="4642" width="3.375" style="1" customWidth="1"/>
    <col min="4643" max="4646" width="2.875" style="1" customWidth="1"/>
    <col min="4647" max="4864" width="2.75" style="1"/>
    <col min="4865" max="4865" width="2.875" style="1" customWidth="1"/>
    <col min="4866" max="4868" width="2.75" style="1" customWidth="1"/>
    <col min="4869" max="4875" width="2.875" style="1" customWidth="1"/>
    <col min="4876" max="4877" width="2" style="1" customWidth="1"/>
    <col min="4878" max="4878" width="0.875" style="1" customWidth="1"/>
    <col min="4879" max="4879" width="2" style="1" customWidth="1"/>
    <col min="4880" max="4880" width="1.875" style="1" customWidth="1"/>
    <col min="4881" max="4882" width="2" style="1" customWidth="1"/>
    <col min="4883" max="4883" width="0.75" style="1" customWidth="1"/>
    <col min="4884" max="4885" width="2" style="1" customWidth="1"/>
    <col min="4886" max="4886" width="4.875" style="1" customWidth="1"/>
    <col min="4887" max="4887" width="3.25" style="1" customWidth="1"/>
    <col min="4888" max="4889" width="2.375" style="1" customWidth="1"/>
    <col min="4890" max="4890" width="2.5" style="1" customWidth="1"/>
    <col min="4891" max="4891" width="1.5" style="1" customWidth="1"/>
    <col min="4892" max="4892" width="2.5" style="1" customWidth="1"/>
    <col min="4893" max="4897" width="2.875" style="1" customWidth="1"/>
    <col min="4898" max="4898" width="3.375" style="1" customWidth="1"/>
    <col min="4899" max="4902" width="2.875" style="1" customWidth="1"/>
    <col min="4903" max="5120" width="2.75" style="1"/>
    <col min="5121" max="5121" width="2.875" style="1" customWidth="1"/>
    <col min="5122" max="5124" width="2.75" style="1" customWidth="1"/>
    <col min="5125" max="5131" width="2.875" style="1" customWidth="1"/>
    <col min="5132" max="5133" width="2" style="1" customWidth="1"/>
    <col min="5134" max="5134" width="0.875" style="1" customWidth="1"/>
    <col min="5135" max="5135" width="2" style="1" customWidth="1"/>
    <col min="5136" max="5136" width="1.875" style="1" customWidth="1"/>
    <col min="5137" max="5138" width="2" style="1" customWidth="1"/>
    <col min="5139" max="5139" width="0.75" style="1" customWidth="1"/>
    <col min="5140" max="5141" width="2" style="1" customWidth="1"/>
    <col min="5142" max="5142" width="4.875" style="1" customWidth="1"/>
    <col min="5143" max="5143" width="3.25" style="1" customWidth="1"/>
    <col min="5144" max="5145" width="2.375" style="1" customWidth="1"/>
    <col min="5146" max="5146" width="2.5" style="1" customWidth="1"/>
    <col min="5147" max="5147" width="1.5" style="1" customWidth="1"/>
    <col min="5148" max="5148" width="2.5" style="1" customWidth="1"/>
    <col min="5149" max="5153" width="2.875" style="1" customWidth="1"/>
    <col min="5154" max="5154" width="3.375" style="1" customWidth="1"/>
    <col min="5155" max="5158" width="2.875" style="1" customWidth="1"/>
    <col min="5159" max="5376" width="2.75" style="1"/>
    <col min="5377" max="5377" width="2.875" style="1" customWidth="1"/>
    <col min="5378" max="5380" width="2.75" style="1" customWidth="1"/>
    <col min="5381" max="5387" width="2.875" style="1" customWidth="1"/>
    <col min="5388" max="5389" width="2" style="1" customWidth="1"/>
    <col min="5390" max="5390" width="0.875" style="1" customWidth="1"/>
    <col min="5391" max="5391" width="2" style="1" customWidth="1"/>
    <col min="5392" max="5392" width="1.875" style="1" customWidth="1"/>
    <col min="5393" max="5394" width="2" style="1" customWidth="1"/>
    <col min="5395" max="5395" width="0.75" style="1" customWidth="1"/>
    <col min="5396" max="5397" width="2" style="1" customWidth="1"/>
    <col min="5398" max="5398" width="4.875" style="1" customWidth="1"/>
    <col min="5399" max="5399" width="3.25" style="1" customWidth="1"/>
    <col min="5400" max="5401" width="2.375" style="1" customWidth="1"/>
    <col min="5402" max="5402" width="2.5" style="1" customWidth="1"/>
    <col min="5403" max="5403" width="1.5" style="1" customWidth="1"/>
    <col min="5404" max="5404" width="2.5" style="1" customWidth="1"/>
    <col min="5405" max="5409" width="2.875" style="1" customWidth="1"/>
    <col min="5410" max="5410" width="3.375" style="1" customWidth="1"/>
    <col min="5411" max="5414" width="2.875" style="1" customWidth="1"/>
    <col min="5415" max="5632" width="2.75" style="1"/>
    <col min="5633" max="5633" width="2.875" style="1" customWidth="1"/>
    <col min="5634" max="5636" width="2.75" style="1" customWidth="1"/>
    <col min="5637" max="5643" width="2.875" style="1" customWidth="1"/>
    <col min="5644" max="5645" width="2" style="1" customWidth="1"/>
    <col min="5646" max="5646" width="0.875" style="1" customWidth="1"/>
    <col min="5647" max="5647" width="2" style="1" customWidth="1"/>
    <col min="5648" max="5648" width="1.875" style="1" customWidth="1"/>
    <col min="5649" max="5650" width="2" style="1" customWidth="1"/>
    <col min="5651" max="5651" width="0.75" style="1" customWidth="1"/>
    <col min="5652" max="5653" width="2" style="1" customWidth="1"/>
    <col min="5654" max="5654" width="4.875" style="1" customWidth="1"/>
    <col min="5655" max="5655" width="3.25" style="1" customWidth="1"/>
    <col min="5656" max="5657" width="2.375" style="1" customWidth="1"/>
    <col min="5658" max="5658" width="2.5" style="1" customWidth="1"/>
    <col min="5659" max="5659" width="1.5" style="1" customWidth="1"/>
    <col min="5660" max="5660" width="2.5" style="1" customWidth="1"/>
    <col min="5661" max="5665" width="2.875" style="1" customWidth="1"/>
    <col min="5666" max="5666" width="3.375" style="1" customWidth="1"/>
    <col min="5667" max="5670" width="2.875" style="1" customWidth="1"/>
    <col min="5671" max="5888" width="2.75" style="1"/>
    <col min="5889" max="5889" width="2.875" style="1" customWidth="1"/>
    <col min="5890" max="5892" width="2.75" style="1" customWidth="1"/>
    <col min="5893" max="5899" width="2.875" style="1" customWidth="1"/>
    <col min="5900" max="5901" width="2" style="1" customWidth="1"/>
    <col min="5902" max="5902" width="0.875" style="1" customWidth="1"/>
    <col min="5903" max="5903" width="2" style="1" customWidth="1"/>
    <col min="5904" max="5904" width="1.875" style="1" customWidth="1"/>
    <col min="5905" max="5906" width="2" style="1" customWidth="1"/>
    <col min="5907" max="5907" width="0.75" style="1" customWidth="1"/>
    <col min="5908" max="5909" width="2" style="1" customWidth="1"/>
    <col min="5910" max="5910" width="4.875" style="1" customWidth="1"/>
    <col min="5911" max="5911" width="3.25" style="1" customWidth="1"/>
    <col min="5912" max="5913" width="2.375" style="1" customWidth="1"/>
    <col min="5914" max="5914" width="2.5" style="1" customWidth="1"/>
    <col min="5915" max="5915" width="1.5" style="1" customWidth="1"/>
    <col min="5916" max="5916" width="2.5" style="1" customWidth="1"/>
    <col min="5917" max="5921" width="2.875" style="1" customWidth="1"/>
    <col min="5922" max="5922" width="3.375" style="1" customWidth="1"/>
    <col min="5923" max="5926" width="2.875" style="1" customWidth="1"/>
    <col min="5927" max="6144" width="2.75" style="1"/>
    <col min="6145" max="6145" width="2.875" style="1" customWidth="1"/>
    <col min="6146" max="6148" width="2.75" style="1" customWidth="1"/>
    <col min="6149" max="6155" width="2.875" style="1" customWidth="1"/>
    <col min="6156" max="6157" width="2" style="1" customWidth="1"/>
    <col min="6158" max="6158" width="0.875" style="1" customWidth="1"/>
    <col min="6159" max="6159" width="2" style="1" customWidth="1"/>
    <col min="6160" max="6160" width="1.875" style="1" customWidth="1"/>
    <col min="6161" max="6162" width="2" style="1" customWidth="1"/>
    <col min="6163" max="6163" width="0.75" style="1" customWidth="1"/>
    <col min="6164" max="6165" width="2" style="1" customWidth="1"/>
    <col min="6166" max="6166" width="4.875" style="1" customWidth="1"/>
    <col min="6167" max="6167" width="3.25" style="1" customWidth="1"/>
    <col min="6168" max="6169" width="2.375" style="1" customWidth="1"/>
    <col min="6170" max="6170" width="2.5" style="1" customWidth="1"/>
    <col min="6171" max="6171" width="1.5" style="1" customWidth="1"/>
    <col min="6172" max="6172" width="2.5" style="1" customWidth="1"/>
    <col min="6173" max="6177" width="2.875" style="1" customWidth="1"/>
    <col min="6178" max="6178" width="3.375" style="1" customWidth="1"/>
    <col min="6179" max="6182" width="2.875" style="1" customWidth="1"/>
    <col min="6183" max="6400" width="2.75" style="1"/>
    <col min="6401" max="6401" width="2.875" style="1" customWidth="1"/>
    <col min="6402" max="6404" width="2.75" style="1" customWidth="1"/>
    <col min="6405" max="6411" width="2.875" style="1" customWidth="1"/>
    <col min="6412" max="6413" width="2" style="1" customWidth="1"/>
    <col min="6414" max="6414" width="0.875" style="1" customWidth="1"/>
    <col min="6415" max="6415" width="2" style="1" customWidth="1"/>
    <col min="6416" max="6416" width="1.875" style="1" customWidth="1"/>
    <col min="6417" max="6418" width="2" style="1" customWidth="1"/>
    <col min="6419" max="6419" width="0.75" style="1" customWidth="1"/>
    <col min="6420" max="6421" width="2" style="1" customWidth="1"/>
    <col min="6422" max="6422" width="4.875" style="1" customWidth="1"/>
    <col min="6423" max="6423" width="3.25" style="1" customWidth="1"/>
    <col min="6424" max="6425" width="2.375" style="1" customWidth="1"/>
    <col min="6426" max="6426" width="2.5" style="1" customWidth="1"/>
    <col min="6427" max="6427" width="1.5" style="1" customWidth="1"/>
    <col min="6428" max="6428" width="2.5" style="1" customWidth="1"/>
    <col min="6429" max="6433" width="2.875" style="1" customWidth="1"/>
    <col min="6434" max="6434" width="3.375" style="1" customWidth="1"/>
    <col min="6435" max="6438" width="2.875" style="1" customWidth="1"/>
    <col min="6439" max="6656" width="2.75" style="1"/>
    <col min="6657" max="6657" width="2.875" style="1" customWidth="1"/>
    <col min="6658" max="6660" width="2.75" style="1" customWidth="1"/>
    <col min="6661" max="6667" width="2.875" style="1" customWidth="1"/>
    <col min="6668" max="6669" width="2" style="1" customWidth="1"/>
    <col min="6670" max="6670" width="0.875" style="1" customWidth="1"/>
    <col min="6671" max="6671" width="2" style="1" customWidth="1"/>
    <col min="6672" max="6672" width="1.875" style="1" customWidth="1"/>
    <col min="6673" max="6674" width="2" style="1" customWidth="1"/>
    <col min="6675" max="6675" width="0.75" style="1" customWidth="1"/>
    <col min="6676" max="6677" width="2" style="1" customWidth="1"/>
    <col min="6678" max="6678" width="4.875" style="1" customWidth="1"/>
    <col min="6679" max="6679" width="3.25" style="1" customWidth="1"/>
    <col min="6680" max="6681" width="2.375" style="1" customWidth="1"/>
    <col min="6682" max="6682" width="2.5" style="1" customWidth="1"/>
    <col min="6683" max="6683" width="1.5" style="1" customWidth="1"/>
    <col min="6684" max="6684" width="2.5" style="1" customWidth="1"/>
    <col min="6685" max="6689" width="2.875" style="1" customWidth="1"/>
    <col min="6690" max="6690" width="3.375" style="1" customWidth="1"/>
    <col min="6691" max="6694" width="2.875" style="1" customWidth="1"/>
    <col min="6695" max="6912" width="2.75" style="1"/>
    <col min="6913" max="6913" width="2.875" style="1" customWidth="1"/>
    <col min="6914" max="6916" width="2.75" style="1" customWidth="1"/>
    <col min="6917" max="6923" width="2.875" style="1" customWidth="1"/>
    <col min="6924" max="6925" width="2" style="1" customWidth="1"/>
    <col min="6926" max="6926" width="0.875" style="1" customWidth="1"/>
    <col min="6927" max="6927" width="2" style="1" customWidth="1"/>
    <col min="6928" max="6928" width="1.875" style="1" customWidth="1"/>
    <col min="6929" max="6930" width="2" style="1" customWidth="1"/>
    <col min="6931" max="6931" width="0.75" style="1" customWidth="1"/>
    <col min="6932" max="6933" width="2" style="1" customWidth="1"/>
    <col min="6934" max="6934" width="4.875" style="1" customWidth="1"/>
    <col min="6935" max="6935" width="3.25" style="1" customWidth="1"/>
    <col min="6936" max="6937" width="2.375" style="1" customWidth="1"/>
    <col min="6938" max="6938" width="2.5" style="1" customWidth="1"/>
    <col min="6939" max="6939" width="1.5" style="1" customWidth="1"/>
    <col min="6940" max="6940" width="2.5" style="1" customWidth="1"/>
    <col min="6941" max="6945" width="2.875" style="1" customWidth="1"/>
    <col min="6946" max="6946" width="3.375" style="1" customWidth="1"/>
    <col min="6947" max="6950" width="2.875" style="1" customWidth="1"/>
    <col min="6951" max="7168" width="2.75" style="1"/>
    <col min="7169" max="7169" width="2.875" style="1" customWidth="1"/>
    <col min="7170" max="7172" width="2.75" style="1" customWidth="1"/>
    <col min="7173" max="7179" width="2.875" style="1" customWidth="1"/>
    <col min="7180" max="7181" width="2" style="1" customWidth="1"/>
    <col min="7182" max="7182" width="0.875" style="1" customWidth="1"/>
    <col min="7183" max="7183" width="2" style="1" customWidth="1"/>
    <col min="7184" max="7184" width="1.875" style="1" customWidth="1"/>
    <col min="7185" max="7186" width="2" style="1" customWidth="1"/>
    <col min="7187" max="7187" width="0.75" style="1" customWidth="1"/>
    <col min="7188" max="7189" width="2" style="1" customWidth="1"/>
    <col min="7190" max="7190" width="4.875" style="1" customWidth="1"/>
    <col min="7191" max="7191" width="3.25" style="1" customWidth="1"/>
    <col min="7192" max="7193" width="2.375" style="1" customWidth="1"/>
    <col min="7194" max="7194" width="2.5" style="1" customWidth="1"/>
    <col min="7195" max="7195" width="1.5" style="1" customWidth="1"/>
    <col min="7196" max="7196" width="2.5" style="1" customWidth="1"/>
    <col min="7197" max="7201" width="2.875" style="1" customWidth="1"/>
    <col min="7202" max="7202" width="3.375" style="1" customWidth="1"/>
    <col min="7203" max="7206" width="2.875" style="1" customWidth="1"/>
    <col min="7207" max="7424" width="2.75" style="1"/>
    <col min="7425" max="7425" width="2.875" style="1" customWidth="1"/>
    <col min="7426" max="7428" width="2.75" style="1" customWidth="1"/>
    <col min="7429" max="7435" width="2.875" style="1" customWidth="1"/>
    <col min="7436" max="7437" width="2" style="1" customWidth="1"/>
    <col min="7438" max="7438" width="0.875" style="1" customWidth="1"/>
    <col min="7439" max="7439" width="2" style="1" customWidth="1"/>
    <col min="7440" max="7440" width="1.875" style="1" customWidth="1"/>
    <col min="7441" max="7442" width="2" style="1" customWidth="1"/>
    <col min="7443" max="7443" width="0.75" style="1" customWidth="1"/>
    <col min="7444" max="7445" width="2" style="1" customWidth="1"/>
    <col min="7446" max="7446" width="4.875" style="1" customWidth="1"/>
    <col min="7447" max="7447" width="3.25" style="1" customWidth="1"/>
    <col min="7448" max="7449" width="2.375" style="1" customWidth="1"/>
    <col min="7450" max="7450" width="2.5" style="1" customWidth="1"/>
    <col min="7451" max="7451" width="1.5" style="1" customWidth="1"/>
    <col min="7452" max="7452" width="2.5" style="1" customWidth="1"/>
    <col min="7453" max="7457" width="2.875" style="1" customWidth="1"/>
    <col min="7458" max="7458" width="3.375" style="1" customWidth="1"/>
    <col min="7459" max="7462" width="2.875" style="1" customWidth="1"/>
    <col min="7463" max="7680" width="2.75" style="1"/>
    <col min="7681" max="7681" width="2.875" style="1" customWidth="1"/>
    <col min="7682" max="7684" width="2.75" style="1" customWidth="1"/>
    <col min="7685" max="7691" width="2.875" style="1" customWidth="1"/>
    <col min="7692" max="7693" width="2" style="1" customWidth="1"/>
    <col min="7694" max="7694" width="0.875" style="1" customWidth="1"/>
    <col min="7695" max="7695" width="2" style="1" customWidth="1"/>
    <col min="7696" max="7696" width="1.875" style="1" customWidth="1"/>
    <col min="7697" max="7698" width="2" style="1" customWidth="1"/>
    <col min="7699" max="7699" width="0.75" style="1" customWidth="1"/>
    <col min="7700" max="7701" width="2" style="1" customWidth="1"/>
    <col min="7702" max="7702" width="4.875" style="1" customWidth="1"/>
    <col min="7703" max="7703" width="3.25" style="1" customWidth="1"/>
    <col min="7704" max="7705" width="2.375" style="1" customWidth="1"/>
    <col min="7706" max="7706" width="2.5" style="1" customWidth="1"/>
    <col min="7707" max="7707" width="1.5" style="1" customWidth="1"/>
    <col min="7708" max="7708" width="2.5" style="1" customWidth="1"/>
    <col min="7709" max="7713" width="2.875" style="1" customWidth="1"/>
    <col min="7714" max="7714" width="3.375" style="1" customWidth="1"/>
    <col min="7715" max="7718" width="2.875" style="1" customWidth="1"/>
    <col min="7719" max="7936" width="2.75" style="1"/>
    <col min="7937" max="7937" width="2.875" style="1" customWidth="1"/>
    <col min="7938" max="7940" width="2.75" style="1" customWidth="1"/>
    <col min="7941" max="7947" width="2.875" style="1" customWidth="1"/>
    <col min="7948" max="7949" width="2" style="1" customWidth="1"/>
    <col min="7950" max="7950" width="0.875" style="1" customWidth="1"/>
    <col min="7951" max="7951" width="2" style="1" customWidth="1"/>
    <col min="7952" max="7952" width="1.875" style="1" customWidth="1"/>
    <col min="7953" max="7954" width="2" style="1" customWidth="1"/>
    <col min="7955" max="7955" width="0.75" style="1" customWidth="1"/>
    <col min="7956" max="7957" width="2" style="1" customWidth="1"/>
    <col min="7958" max="7958" width="4.875" style="1" customWidth="1"/>
    <col min="7959" max="7959" width="3.25" style="1" customWidth="1"/>
    <col min="7960" max="7961" width="2.375" style="1" customWidth="1"/>
    <col min="7962" max="7962" width="2.5" style="1" customWidth="1"/>
    <col min="7963" max="7963" width="1.5" style="1" customWidth="1"/>
    <col min="7964" max="7964" width="2.5" style="1" customWidth="1"/>
    <col min="7965" max="7969" width="2.875" style="1" customWidth="1"/>
    <col min="7970" max="7970" width="3.375" style="1" customWidth="1"/>
    <col min="7971" max="7974" width="2.875" style="1" customWidth="1"/>
    <col min="7975" max="8192" width="2.75" style="1"/>
    <col min="8193" max="8193" width="2.875" style="1" customWidth="1"/>
    <col min="8194" max="8196" width="2.75" style="1" customWidth="1"/>
    <col min="8197" max="8203" width="2.875" style="1" customWidth="1"/>
    <col min="8204" max="8205" width="2" style="1" customWidth="1"/>
    <col min="8206" max="8206" width="0.875" style="1" customWidth="1"/>
    <col min="8207" max="8207" width="2" style="1" customWidth="1"/>
    <col min="8208" max="8208" width="1.875" style="1" customWidth="1"/>
    <col min="8209" max="8210" width="2" style="1" customWidth="1"/>
    <col min="8211" max="8211" width="0.75" style="1" customWidth="1"/>
    <col min="8212" max="8213" width="2" style="1" customWidth="1"/>
    <col min="8214" max="8214" width="4.875" style="1" customWidth="1"/>
    <col min="8215" max="8215" width="3.25" style="1" customWidth="1"/>
    <col min="8216" max="8217" width="2.375" style="1" customWidth="1"/>
    <col min="8218" max="8218" width="2.5" style="1" customWidth="1"/>
    <col min="8219" max="8219" width="1.5" style="1" customWidth="1"/>
    <col min="8220" max="8220" width="2.5" style="1" customWidth="1"/>
    <col min="8221" max="8225" width="2.875" style="1" customWidth="1"/>
    <col min="8226" max="8226" width="3.375" style="1" customWidth="1"/>
    <col min="8227" max="8230" width="2.875" style="1" customWidth="1"/>
    <col min="8231" max="8448" width="2.75" style="1"/>
    <col min="8449" max="8449" width="2.875" style="1" customWidth="1"/>
    <col min="8450" max="8452" width="2.75" style="1" customWidth="1"/>
    <col min="8453" max="8459" width="2.875" style="1" customWidth="1"/>
    <col min="8460" max="8461" width="2" style="1" customWidth="1"/>
    <col min="8462" max="8462" width="0.875" style="1" customWidth="1"/>
    <col min="8463" max="8463" width="2" style="1" customWidth="1"/>
    <col min="8464" max="8464" width="1.875" style="1" customWidth="1"/>
    <col min="8465" max="8466" width="2" style="1" customWidth="1"/>
    <col min="8467" max="8467" width="0.75" style="1" customWidth="1"/>
    <col min="8468" max="8469" width="2" style="1" customWidth="1"/>
    <col min="8470" max="8470" width="4.875" style="1" customWidth="1"/>
    <col min="8471" max="8471" width="3.25" style="1" customWidth="1"/>
    <col min="8472" max="8473" width="2.375" style="1" customWidth="1"/>
    <col min="8474" max="8474" width="2.5" style="1" customWidth="1"/>
    <col min="8475" max="8475" width="1.5" style="1" customWidth="1"/>
    <col min="8476" max="8476" width="2.5" style="1" customWidth="1"/>
    <col min="8477" max="8481" width="2.875" style="1" customWidth="1"/>
    <col min="8482" max="8482" width="3.375" style="1" customWidth="1"/>
    <col min="8483" max="8486" width="2.875" style="1" customWidth="1"/>
    <col min="8487" max="8704" width="2.75" style="1"/>
    <col min="8705" max="8705" width="2.875" style="1" customWidth="1"/>
    <col min="8706" max="8708" width="2.75" style="1" customWidth="1"/>
    <col min="8709" max="8715" width="2.875" style="1" customWidth="1"/>
    <col min="8716" max="8717" width="2" style="1" customWidth="1"/>
    <col min="8718" max="8718" width="0.875" style="1" customWidth="1"/>
    <col min="8719" max="8719" width="2" style="1" customWidth="1"/>
    <col min="8720" max="8720" width="1.875" style="1" customWidth="1"/>
    <col min="8721" max="8722" width="2" style="1" customWidth="1"/>
    <col min="8723" max="8723" width="0.75" style="1" customWidth="1"/>
    <col min="8724" max="8725" width="2" style="1" customWidth="1"/>
    <col min="8726" max="8726" width="4.875" style="1" customWidth="1"/>
    <col min="8727" max="8727" width="3.25" style="1" customWidth="1"/>
    <col min="8728" max="8729" width="2.375" style="1" customWidth="1"/>
    <col min="8730" max="8730" width="2.5" style="1" customWidth="1"/>
    <col min="8731" max="8731" width="1.5" style="1" customWidth="1"/>
    <col min="8732" max="8732" width="2.5" style="1" customWidth="1"/>
    <col min="8733" max="8737" width="2.875" style="1" customWidth="1"/>
    <col min="8738" max="8738" width="3.375" style="1" customWidth="1"/>
    <col min="8739" max="8742" width="2.875" style="1" customWidth="1"/>
    <col min="8743" max="8960" width="2.75" style="1"/>
    <col min="8961" max="8961" width="2.875" style="1" customWidth="1"/>
    <col min="8962" max="8964" width="2.75" style="1" customWidth="1"/>
    <col min="8965" max="8971" width="2.875" style="1" customWidth="1"/>
    <col min="8972" max="8973" width="2" style="1" customWidth="1"/>
    <col min="8974" max="8974" width="0.875" style="1" customWidth="1"/>
    <col min="8975" max="8975" width="2" style="1" customWidth="1"/>
    <col min="8976" max="8976" width="1.875" style="1" customWidth="1"/>
    <col min="8977" max="8978" width="2" style="1" customWidth="1"/>
    <col min="8979" max="8979" width="0.75" style="1" customWidth="1"/>
    <col min="8980" max="8981" width="2" style="1" customWidth="1"/>
    <col min="8982" max="8982" width="4.875" style="1" customWidth="1"/>
    <col min="8983" max="8983" width="3.25" style="1" customWidth="1"/>
    <col min="8984" max="8985" width="2.375" style="1" customWidth="1"/>
    <col min="8986" max="8986" width="2.5" style="1" customWidth="1"/>
    <col min="8987" max="8987" width="1.5" style="1" customWidth="1"/>
    <col min="8988" max="8988" width="2.5" style="1" customWidth="1"/>
    <col min="8989" max="8993" width="2.875" style="1" customWidth="1"/>
    <col min="8994" max="8994" width="3.375" style="1" customWidth="1"/>
    <col min="8995" max="8998" width="2.875" style="1" customWidth="1"/>
    <col min="8999" max="9216" width="2.75" style="1"/>
    <col min="9217" max="9217" width="2.875" style="1" customWidth="1"/>
    <col min="9218" max="9220" width="2.75" style="1" customWidth="1"/>
    <col min="9221" max="9227" width="2.875" style="1" customWidth="1"/>
    <col min="9228" max="9229" width="2" style="1" customWidth="1"/>
    <col min="9230" max="9230" width="0.875" style="1" customWidth="1"/>
    <col min="9231" max="9231" width="2" style="1" customWidth="1"/>
    <col min="9232" max="9232" width="1.875" style="1" customWidth="1"/>
    <col min="9233" max="9234" width="2" style="1" customWidth="1"/>
    <col min="9235" max="9235" width="0.75" style="1" customWidth="1"/>
    <col min="9236" max="9237" width="2" style="1" customWidth="1"/>
    <col min="9238" max="9238" width="4.875" style="1" customWidth="1"/>
    <col min="9239" max="9239" width="3.25" style="1" customWidth="1"/>
    <col min="9240" max="9241" width="2.375" style="1" customWidth="1"/>
    <col min="9242" max="9242" width="2.5" style="1" customWidth="1"/>
    <col min="9243" max="9243" width="1.5" style="1" customWidth="1"/>
    <col min="9244" max="9244" width="2.5" style="1" customWidth="1"/>
    <col min="9245" max="9249" width="2.875" style="1" customWidth="1"/>
    <col min="9250" max="9250" width="3.375" style="1" customWidth="1"/>
    <col min="9251" max="9254" width="2.875" style="1" customWidth="1"/>
    <col min="9255" max="9472" width="2.75" style="1"/>
    <col min="9473" max="9473" width="2.875" style="1" customWidth="1"/>
    <col min="9474" max="9476" width="2.75" style="1" customWidth="1"/>
    <col min="9477" max="9483" width="2.875" style="1" customWidth="1"/>
    <col min="9484" max="9485" width="2" style="1" customWidth="1"/>
    <col min="9486" max="9486" width="0.875" style="1" customWidth="1"/>
    <col min="9487" max="9487" width="2" style="1" customWidth="1"/>
    <col min="9488" max="9488" width="1.875" style="1" customWidth="1"/>
    <col min="9489" max="9490" width="2" style="1" customWidth="1"/>
    <col min="9491" max="9491" width="0.75" style="1" customWidth="1"/>
    <col min="9492" max="9493" width="2" style="1" customWidth="1"/>
    <col min="9494" max="9494" width="4.875" style="1" customWidth="1"/>
    <col min="9495" max="9495" width="3.25" style="1" customWidth="1"/>
    <col min="9496" max="9497" width="2.375" style="1" customWidth="1"/>
    <col min="9498" max="9498" width="2.5" style="1" customWidth="1"/>
    <col min="9499" max="9499" width="1.5" style="1" customWidth="1"/>
    <col min="9500" max="9500" width="2.5" style="1" customWidth="1"/>
    <col min="9501" max="9505" width="2.875" style="1" customWidth="1"/>
    <col min="9506" max="9506" width="3.375" style="1" customWidth="1"/>
    <col min="9507" max="9510" width="2.875" style="1" customWidth="1"/>
    <col min="9511" max="9728" width="2.75" style="1"/>
    <col min="9729" max="9729" width="2.875" style="1" customWidth="1"/>
    <col min="9730" max="9732" width="2.75" style="1" customWidth="1"/>
    <col min="9733" max="9739" width="2.875" style="1" customWidth="1"/>
    <col min="9740" max="9741" width="2" style="1" customWidth="1"/>
    <col min="9742" max="9742" width="0.875" style="1" customWidth="1"/>
    <col min="9743" max="9743" width="2" style="1" customWidth="1"/>
    <col min="9744" max="9744" width="1.875" style="1" customWidth="1"/>
    <col min="9745" max="9746" width="2" style="1" customWidth="1"/>
    <col min="9747" max="9747" width="0.75" style="1" customWidth="1"/>
    <col min="9748" max="9749" width="2" style="1" customWidth="1"/>
    <col min="9750" max="9750" width="4.875" style="1" customWidth="1"/>
    <col min="9751" max="9751" width="3.25" style="1" customWidth="1"/>
    <col min="9752" max="9753" width="2.375" style="1" customWidth="1"/>
    <col min="9754" max="9754" width="2.5" style="1" customWidth="1"/>
    <col min="9755" max="9755" width="1.5" style="1" customWidth="1"/>
    <col min="9756" max="9756" width="2.5" style="1" customWidth="1"/>
    <col min="9757" max="9761" width="2.875" style="1" customWidth="1"/>
    <col min="9762" max="9762" width="3.375" style="1" customWidth="1"/>
    <col min="9763" max="9766" width="2.875" style="1" customWidth="1"/>
    <col min="9767" max="9984" width="2.75" style="1"/>
    <col min="9985" max="9985" width="2.875" style="1" customWidth="1"/>
    <col min="9986" max="9988" width="2.75" style="1" customWidth="1"/>
    <col min="9989" max="9995" width="2.875" style="1" customWidth="1"/>
    <col min="9996" max="9997" width="2" style="1" customWidth="1"/>
    <col min="9998" max="9998" width="0.875" style="1" customWidth="1"/>
    <col min="9999" max="9999" width="2" style="1" customWidth="1"/>
    <col min="10000" max="10000" width="1.875" style="1" customWidth="1"/>
    <col min="10001" max="10002" width="2" style="1" customWidth="1"/>
    <col min="10003" max="10003" width="0.75" style="1" customWidth="1"/>
    <col min="10004" max="10005" width="2" style="1" customWidth="1"/>
    <col min="10006" max="10006" width="4.875" style="1" customWidth="1"/>
    <col min="10007" max="10007" width="3.25" style="1" customWidth="1"/>
    <col min="10008" max="10009" width="2.375" style="1" customWidth="1"/>
    <col min="10010" max="10010" width="2.5" style="1" customWidth="1"/>
    <col min="10011" max="10011" width="1.5" style="1" customWidth="1"/>
    <col min="10012" max="10012" width="2.5" style="1" customWidth="1"/>
    <col min="10013" max="10017" width="2.875" style="1" customWidth="1"/>
    <col min="10018" max="10018" width="3.375" style="1" customWidth="1"/>
    <col min="10019" max="10022" width="2.875" style="1" customWidth="1"/>
    <col min="10023" max="10240" width="2.75" style="1"/>
    <col min="10241" max="10241" width="2.875" style="1" customWidth="1"/>
    <col min="10242" max="10244" width="2.75" style="1" customWidth="1"/>
    <col min="10245" max="10251" width="2.875" style="1" customWidth="1"/>
    <col min="10252" max="10253" width="2" style="1" customWidth="1"/>
    <col min="10254" max="10254" width="0.875" style="1" customWidth="1"/>
    <col min="10255" max="10255" width="2" style="1" customWidth="1"/>
    <col min="10256" max="10256" width="1.875" style="1" customWidth="1"/>
    <col min="10257" max="10258" width="2" style="1" customWidth="1"/>
    <col min="10259" max="10259" width="0.75" style="1" customWidth="1"/>
    <col min="10260" max="10261" width="2" style="1" customWidth="1"/>
    <col min="10262" max="10262" width="4.875" style="1" customWidth="1"/>
    <col min="10263" max="10263" width="3.25" style="1" customWidth="1"/>
    <col min="10264" max="10265" width="2.375" style="1" customWidth="1"/>
    <col min="10266" max="10266" width="2.5" style="1" customWidth="1"/>
    <col min="10267" max="10267" width="1.5" style="1" customWidth="1"/>
    <col min="10268" max="10268" width="2.5" style="1" customWidth="1"/>
    <col min="10269" max="10273" width="2.875" style="1" customWidth="1"/>
    <col min="10274" max="10274" width="3.375" style="1" customWidth="1"/>
    <col min="10275" max="10278" width="2.875" style="1" customWidth="1"/>
    <col min="10279" max="10496" width="2.75" style="1"/>
    <col min="10497" max="10497" width="2.875" style="1" customWidth="1"/>
    <col min="10498" max="10500" width="2.75" style="1" customWidth="1"/>
    <col min="10501" max="10507" width="2.875" style="1" customWidth="1"/>
    <col min="10508" max="10509" width="2" style="1" customWidth="1"/>
    <col min="10510" max="10510" width="0.875" style="1" customWidth="1"/>
    <col min="10511" max="10511" width="2" style="1" customWidth="1"/>
    <col min="10512" max="10512" width="1.875" style="1" customWidth="1"/>
    <col min="10513" max="10514" width="2" style="1" customWidth="1"/>
    <col min="10515" max="10515" width="0.75" style="1" customWidth="1"/>
    <col min="10516" max="10517" width="2" style="1" customWidth="1"/>
    <col min="10518" max="10518" width="4.875" style="1" customWidth="1"/>
    <col min="10519" max="10519" width="3.25" style="1" customWidth="1"/>
    <col min="10520" max="10521" width="2.375" style="1" customWidth="1"/>
    <col min="10522" max="10522" width="2.5" style="1" customWidth="1"/>
    <col min="10523" max="10523" width="1.5" style="1" customWidth="1"/>
    <col min="10524" max="10524" width="2.5" style="1" customWidth="1"/>
    <col min="10525" max="10529" width="2.875" style="1" customWidth="1"/>
    <col min="10530" max="10530" width="3.375" style="1" customWidth="1"/>
    <col min="10531" max="10534" width="2.875" style="1" customWidth="1"/>
    <col min="10535" max="10752" width="2.75" style="1"/>
    <col min="10753" max="10753" width="2.875" style="1" customWidth="1"/>
    <col min="10754" max="10756" width="2.75" style="1" customWidth="1"/>
    <col min="10757" max="10763" width="2.875" style="1" customWidth="1"/>
    <col min="10764" max="10765" width="2" style="1" customWidth="1"/>
    <col min="10766" max="10766" width="0.875" style="1" customWidth="1"/>
    <col min="10767" max="10767" width="2" style="1" customWidth="1"/>
    <col min="10768" max="10768" width="1.875" style="1" customWidth="1"/>
    <col min="10769" max="10770" width="2" style="1" customWidth="1"/>
    <col min="10771" max="10771" width="0.75" style="1" customWidth="1"/>
    <col min="10772" max="10773" width="2" style="1" customWidth="1"/>
    <col min="10774" max="10774" width="4.875" style="1" customWidth="1"/>
    <col min="10775" max="10775" width="3.25" style="1" customWidth="1"/>
    <col min="10776" max="10777" width="2.375" style="1" customWidth="1"/>
    <col min="10778" max="10778" width="2.5" style="1" customWidth="1"/>
    <col min="10779" max="10779" width="1.5" style="1" customWidth="1"/>
    <col min="10780" max="10780" width="2.5" style="1" customWidth="1"/>
    <col min="10781" max="10785" width="2.875" style="1" customWidth="1"/>
    <col min="10786" max="10786" width="3.375" style="1" customWidth="1"/>
    <col min="10787" max="10790" width="2.875" style="1" customWidth="1"/>
    <col min="10791" max="11008" width="2.75" style="1"/>
    <col min="11009" max="11009" width="2.875" style="1" customWidth="1"/>
    <col min="11010" max="11012" width="2.75" style="1" customWidth="1"/>
    <col min="11013" max="11019" width="2.875" style="1" customWidth="1"/>
    <col min="11020" max="11021" width="2" style="1" customWidth="1"/>
    <col min="11022" max="11022" width="0.875" style="1" customWidth="1"/>
    <col min="11023" max="11023" width="2" style="1" customWidth="1"/>
    <col min="11024" max="11024" width="1.875" style="1" customWidth="1"/>
    <col min="11025" max="11026" width="2" style="1" customWidth="1"/>
    <col min="11027" max="11027" width="0.75" style="1" customWidth="1"/>
    <col min="11028" max="11029" width="2" style="1" customWidth="1"/>
    <col min="11030" max="11030" width="4.875" style="1" customWidth="1"/>
    <col min="11031" max="11031" width="3.25" style="1" customWidth="1"/>
    <col min="11032" max="11033" width="2.375" style="1" customWidth="1"/>
    <col min="11034" max="11034" width="2.5" style="1" customWidth="1"/>
    <col min="11035" max="11035" width="1.5" style="1" customWidth="1"/>
    <col min="11036" max="11036" width="2.5" style="1" customWidth="1"/>
    <col min="11037" max="11041" width="2.875" style="1" customWidth="1"/>
    <col min="11042" max="11042" width="3.375" style="1" customWidth="1"/>
    <col min="11043" max="11046" width="2.875" style="1" customWidth="1"/>
    <col min="11047" max="11264" width="2.75" style="1"/>
    <col min="11265" max="11265" width="2.875" style="1" customWidth="1"/>
    <col min="11266" max="11268" width="2.75" style="1" customWidth="1"/>
    <col min="11269" max="11275" width="2.875" style="1" customWidth="1"/>
    <col min="11276" max="11277" width="2" style="1" customWidth="1"/>
    <col min="11278" max="11278" width="0.875" style="1" customWidth="1"/>
    <col min="11279" max="11279" width="2" style="1" customWidth="1"/>
    <col min="11280" max="11280" width="1.875" style="1" customWidth="1"/>
    <col min="11281" max="11282" width="2" style="1" customWidth="1"/>
    <col min="11283" max="11283" width="0.75" style="1" customWidth="1"/>
    <col min="11284" max="11285" width="2" style="1" customWidth="1"/>
    <col min="11286" max="11286" width="4.875" style="1" customWidth="1"/>
    <col min="11287" max="11287" width="3.25" style="1" customWidth="1"/>
    <col min="11288" max="11289" width="2.375" style="1" customWidth="1"/>
    <col min="11290" max="11290" width="2.5" style="1" customWidth="1"/>
    <col min="11291" max="11291" width="1.5" style="1" customWidth="1"/>
    <col min="11292" max="11292" width="2.5" style="1" customWidth="1"/>
    <col min="11293" max="11297" width="2.875" style="1" customWidth="1"/>
    <col min="11298" max="11298" width="3.375" style="1" customWidth="1"/>
    <col min="11299" max="11302" width="2.875" style="1" customWidth="1"/>
    <col min="11303" max="11520" width="2.75" style="1"/>
    <col min="11521" max="11521" width="2.875" style="1" customWidth="1"/>
    <col min="11522" max="11524" width="2.75" style="1" customWidth="1"/>
    <col min="11525" max="11531" width="2.875" style="1" customWidth="1"/>
    <col min="11532" max="11533" width="2" style="1" customWidth="1"/>
    <col min="11534" max="11534" width="0.875" style="1" customWidth="1"/>
    <col min="11535" max="11535" width="2" style="1" customWidth="1"/>
    <col min="11536" max="11536" width="1.875" style="1" customWidth="1"/>
    <col min="11537" max="11538" width="2" style="1" customWidth="1"/>
    <col min="11539" max="11539" width="0.75" style="1" customWidth="1"/>
    <col min="11540" max="11541" width="2" style="1" customWidth="1"/>
    <col min="11542" max="11542" width="4.875" style="1" customWidth="1"/>
    <col min="11543" max="11543" width="3.25" style="1" customWidth="1"/>
    <col min="11544" max="11545" width="2.375" style="1" customWidth="1"/>
    <col min="11546" max="11546" width="2.5" style="1" customWidth="1"/>
    <col min="11547" max="11547" width="1.5" style="1" customWidth="1"/>
    <col min="11548" max="11548" width="2.5" style="1" customWidth="1"/>
    <col min="11549" max="11553" width="2.875" style="1" customWidth="1"/>
    <col min="11554" max="11554" width="3.375" style="1" customWidth="1"/>
    <col min="11555" max="11558" width="2.875" style="1" customWidth="1"/>
    <col min="11559" max="11776" width="2.75" style="1"/>
    <col min="11777" max="11777" width="2.875" style="1" customWidth="1"/>
    <col min="11778" max="11780" width="2.75" style="1" customWidth="1"/>
    <col min="11781" max="11787" width="2.875" style="1" customWidth="1"/>
    <col min="11788" max="11789" width="2" style="1" customWidth="1"/>
    <col min="11790" max="11790" width="0.875" style="1" customWidth="1"/>
    <col min="11791" max="11791" width="2" style="1" customWidth="1"/>
    <col min="11792" max="11792" width="1.875" style="1" customWidth="1"/>
    <col min="11793" max="11794" width="2" style="1" customWidth="1"/>
    <col min="11795" max="11795" width="0.75" style="1" customWidth="1"/>
    <col min="11796" max="11797" width="2" style="1" customWidth="1"/>
    <col min="11798" max="11798" width="4.875" style="1" customWidth="1"/>
    <col min="11799" max="11799" width="3.25" style="1" customWidth="1"/>
    <col min="11800" max="11801" width="2.375" style="1" customWidth="1"/>
    <col min="11802" max="11802" width="2.5" style="1" customWidth="1"/>
    <col min="11803" max="11803" width="1.5" style="1" customWidth="1"/>
    <col min="11804" max="11804" width="2.5" style="1" customWidth="1"/>
    <col min="11805" max="11809" width="2.875" style="1" customWidth="1"/>
    <col min="11810" max="11810" width="3.375" style="1" customWidth="1"/>
    <col min="11811" max="11814" width="2.875" style="1" customWidth="1"/>
    <col min="11815" max="12032" width="2.75" style="1"/>
    <col min="12033" max="12033" width="2.875" style="1" customWidth="1"/>
    <col min="12034" max="12036" width="2.75" style="1" customWidth="1"/>
    <col min="12037" max="12043" width="2.875" style="1" customWidth="1"/>
    <col min="12044" max="12045" width="2" style="1" customWidth="1"/>
    <col min="12046" max="12046" width="0.875" style="1" customWidth="1"/>
    <col min="12047" max="12047" width="2" style="1" customWidth="1"/>
    <col min="12048" max="12048" width="1.875" style="1" customWidth="1"/>
    <col min="12049" max="12050" width="2" style="1" customWidth="1"/>
    <col min="12051" max="12051" width="0.75" style="1" customWidth="1"/>
    <col min="12052" max="12053" width="2" style="1" customWidth="1"/>
    <col min="12054" max="12054" width="4.875" style="1" customWidth="1"/>
    <col min="12055" max="12055" width="3.25" style="1" customWidth="1"/>
    <col min="12056" max="12057" width="2.375" style="1" customWidth="1"/>
    <col min="12058" max="12058" width="2.5" style="1" customWidth="1"/>
    <col min="12059" max="12059" width="1.5" style="1" customWidth="1"/>
    <col min="12060" max="12060" width="2.5" style="1" customWidth="1"/>
    <col min="12061" max="12065" width="2.875" style="1" customWidth="1"/>
    <col min="12066" max="12066" width="3.375" style="1" customWidth="1"/>
    <col min="12067" max="12070" width="2.875" style="1" customWidth="1"/>
    <col min="12071" max="12288" width="2.75" style="1"/>
    <col min="12289" max="12289" width="2.875" style="1" customWidth="1"/>
    <col min="12290" max="12292" width="2.75" style="1" customWidth="1"/>
    <col min="12293" max="12299" width="2.875" style="1" customWidth="1"/>
    <col min="12300" max="12301" width="2" style="1" customWidth="1"/>
    <col min="12302" max="12302" width="0.875" style="1" customWidth="1"/>
    <col min="12303" max="12303" width="2" style="1" customWidth="1"/>
    <col min="12304" max="12304" width="1.875" style="1" customWidth="1"/>
    <col min="12305" max="12306" width="2" style="1" customWidth="1"/>
    <col min="12307" max="12307" width="0.75" style="1" customWidth="1"/>
    <col min="12308" max="12309" width="2" style="1" customWidth="1"/>
    <col min="12310" max="12310" width="4.875" style="1" customWidth="1"/>
    <col min="12311" max="12311" width="3.25" style="1" customWidth="1"/>
    <col min="12312" max="12313" width="2.375" style="1" customWidth="1"/>
    <col min="12314" max="12314" width="2.5" style="1" customWidth="1"/>
    <col min="12315" max="12315" width="1.5" style="1" customWidth="1"/>
    <col min="12316" max="12316" width="2.5" style="1" customWidth="1"/>
    <col min="12317" max="12321" width="2.875" style="1" customWidth="1"/>
    <col min="12322" max="12322" width="3.375" style="1" customWidth="1"/>
    <col min="12323" max="12326" width="2.875" style="1" customWidth="1"/>
    <col min="12327" max="12544" width="2.75" style="1"/>
    <col min="12545" max="12545" width="2.875" style="1" customWidth="1"/>
    <col min="12546" max="12548" width="2.75" style="1" customWidth="1"/>
    <col min="12549" max="12555" width="2.875" style="1" customWidth="1"/>
    <col min="12556" max="12557" width="2" style="1" customWidth="1"/>
    <col min="12558" max="12558" width="0.875" style="1" customWidth="1"/>
    <col min="12559" max="12559" width="2" style="1" customWidth="1"/>
    <col min="12560" max="12560" width="1.875" style="1" customWidth="1"/>
    <col min="12561" max="12562" width="2" style="1" customWidth="1"/>
    <col min="12563" max="12563" width="0.75" style="1" customWidth="1"/>
    <col min="12564" max="12565" width="2" style="1" customWidth="1"/>
    <col min="12566" max="12566" width="4.875" style="1" customWidth="1"/>
    <col min="12567" max="12567" width="3.25" style="1" customWidth="1"/>
    <col min="12568" max="12569" width="2.375" style="1" customWidth="1"/>
    <col min="12570" max="12570" width="2.5" style="1" customWidth="1"/>
    <col min="12571" max="12571" width="1.5" style="1" customWidth="1"/>
    <col min="12572" max="12572" width="2.5" style="1" customWidth="1"/>
    <col min="12573" max="12577" width="2.875" style="1" customWidth="1"/>
    <col min="12578" max="12578" width="3.375" style="1" customWidth="1"/>
    <col min="12579" max="12582" width="2.875" style="1" customWidth="1"/>
    <col min="12583" max="12800" width="2.75" style="1"/>
    <col min="12801" max="12801" width="2.875" style="1" customWidth="1"/>
    <col min="12802" max="12804" width="2.75" style="1" customWidth="1"/>
    <col min="12805" max="12811" width="2.875" style="1" customWidth="1"/>
    <col min="12812" max="12813" width="2" style="1" customWidth="1"/>
    <col min="12814" max="12814" width="0.875" style="1" customWidth="1"/>
    <col min="12815" max="12815" width="2" style="1" customWidth="1"/>
    <col min="12816" max="12816" width="1.875" style="1" customWidth="1"/>
    <col min="12817" max="12818" width="2" style="1" customWidth="1"/>
    <col min="12819" max="12819" width="0.75" style="1" customWidth="1"/>
    <col min="12820" max="12821" width="2" style="1" customWidth="1"/>
    <col min="12822" max="12822" width="4.875" style="1" customWidth="1"/>
    <col min="12823" max="12823" width="3.25" style="1" customWidth="1"/>
    <col min="12824" max="12825" width="2.375" style="1" customWidth="1"/>
    <col min="12826" max="12826" width="2.5" style="1" customWidth="1"/>
    <col min="12827" max="12827" width="1.5" style="1" customWidth="1"/>
    <col min="12828" max="12828" width="2.5" style="1" customWidth="1"/>
    <col min="12829" max="12833" width="2.875" style="1" customWidth="1"/>
    <col min="12834" max="12834" width="3.375" style="1" customWidth="1"/>
    <col min="12835" max="12838" width="2.875" style="1" customWidth="1"/>
    <col min="12839" max="13056" width="2.75" style="1"/>
    <col min="13057" max="13057" width="2.875" style="1" customWidth="1"/>
    <col min="13058" max="13060" width="2.75" style="1" customWidth="1"/>
    <col min="13061" max="13067" width="2.875" style="1" customWidth="1"/>
    <col min="13068" max="13069" width="2" style="1" customWidth="1"/>
    <col min="13070" max="13070" width="0.875" style="1" customWidth="1"/>
    <col min="13071" max="13071" width="2" style="1" customWidth="1"/>
    <col min="13072" max="13072" width="1.875" style="1" customWidth="1"/>
    <col min="13073" max="13074" width="2" style="1" customWidth="1"/>
    <col min="13075" max="13075" width="0.75" style="1" customWidth="1"/>
    <col min="13076" max="13077" width="2" style="1" customWidth="1"/>
    <col min="13078" max="13078" width="4.875" style="1" customWidth="1"/>
    <col min="13079" max="13079" width="3.25" style="1" customWidth="1"/>
    <col min="13080" max="13081" width="2.375" style="1" customWidth="1"/>
    <col min="13082" max="13082" width="2.5" style="1" customWidth="1"/>
    <col min="13083" max="13083" width="1.5" style="1" customWidth="1"/>
    <col min="13084" max="13084" width="2.5" style="1" customWidth="1"/>
    <col min="13085" max="13089" width="2.875" style="1" customWidth="1"/>
    <col min="13090" max="13090" width="3.375" style="1" customWidth="1"/>
    <col min="13091" max="13094" width="2.875" style="1" customWidth="1"/>
    <col min="13095" max="13312" width="2.75" style="1"/>
    <col min="13313" max="13313" width="2.875" style="1" customWidth="1"/>
    <col min="13314" max="13316" width="2.75" style="1" customWidth="1"/>
    <col min="13317" max="13323" width="2.875" style="1" customWidth="1"/>
    <col min="13324" max="13325" width="2" style="1" customWidth="1"/>
    <col min="13326" max="13326" width="0.875" style="1" customWidth="1"/>
    <col min="13327" max="13327" width="2" style="1" customWidth="1"/>
    <col min="13328" max="13328" width="1.875" style="1" customWidth="1"/>
    <col min="13329" max="13330" width="2" style="1" customWidth="1"/>
    <col min="13331" max="13331" width="0.75" style="1" customWidth="1"/>
    <col min="13332" max="13333" width="2" style="1" customWidth="1"/>
    <col min="13334" max="13334" width="4.875" style="1" customWidth="1"/>
    <col min="13335" max="13335" width="3.25" style="1" customWidth="1"/>
    <col min="13336" max="13337" width="2.375" style="1" customWidth="1"/>
    <col min="13338" max="13338" width="2.5" style="1" customWidth="1"/>
    <col min="13339" max="13339" width="1.5" style="1" customWidth="1"/>
    <col min="13340" max="13340" width="2.5" style="1" customWidth="1"/>
    <col min="13341" max="13345" width="2.875" style="1" customWidth="1"/>
    <col min="13346" max="13346" width="3.375" style="1" customWidth="1"/>
    <col min="13347" max="13350" width="2.875" style="1" customWidth="1"/>
    <col min="13351" max="13568" width="2.75" style="1"/>
    <col min="13569" max="13569" width="2.875" style="1" customWidth="1"/>
    <col min="13570" max="13572" width="2.75" style="1" customWidth="1"/>
    <col min="13573" max="13579" width="2.875" style="1" customWidth="1"/>
    <col min="13580" max="13581" width="2" style="1" customWidth="1"/>
    <col min="13582" max="13582" width="0.875" style="1" customWidth="1"/>
    <col min="13583" max="13583" width="2" style="1" customWidth="1"/>
    <col min="13584" max="13584" width="1.875" style="1" customWidth="1"/>
    <col min="13585" max="13586" width="2" style="1" customWidth="1"/>
    <col min="13587" max="13587" width="0.75" style="1" customWidth="1"/>
    <col min="13588" max="13589" width="2" style="1" customWidth="1"/>
    <col min="13590" max="13590" width="4.875" style="1" customWidth="1"/>
    <col min="13591" max="13591" width="3.25" style="1" customWidth="1"/>
    <col min="13592" max="13593" width="2.375" style="1" customWidth="1"/>
    <col min="13594" max="13594" width="2.5" style="1" customWidth="1"/>
    <col min="13595" max="13595" width="1.5" style="1" customWidth="1"/>
    <col min="13596" max="13596" width="2.5" style="1" customWidth="1"/>
    <col min="13597" max="13601" width="2.875" style="1" customWidth="1"/>
    <col min="13602" max="13602" width="3.375" style="1" customWidth="1"/>
    <col min="13603" max="13606" width="2.875" style="1" customWidth="1"/>
    <col min="13607" max="13824" width="2.75" style="1"/>
    <col min="13825" max="13825" width="2.875" style="1" customWidth="1"/>
    <col min="13826" max="13828" width="2.75" style="1" customWidth="1"/>
    <col min="13829" max="13835" width="2.875" style="1" customWidth="1"/>
    <col min="13836" max="13837" width="2" style="1" customWidth="1"/>
    <col min="13838" max="13838" width="0.875" style="1" customWidth="1"/>
    <col min="13839" max="13839" width="2" style="1" customWidth="1"/>
    <col min="13840" max="13840" width="1.875" style="1" customWidth="1"/>
    <col min="13841" max="13842" width="2" style="1" customWidth="1"/>
    <col min="13843" max="13843" width="0.75" style="1" customWidth="1"/>
    <col min="13844" max="13845" width="2" style="1" customWidth="1"/>
    <col min="13846" max="13846" width="4.875" style="1" customWidth="1"/>
    <col min="13847" max="13847" width="3.25" style="1" customWidth="1"/>
    <col min="13848" max="13849" width="2.375" style="1" customWidth="1"/>
    <col min="13850" max="13850" width="2.5" style="1" customWidth="1"/>
    <col min="13851" max="13851" width="1.5" style="1" customWidth="1"/>
    <col min="13852" max="13852" width="2.5" style="1" customWidth="1"/>
    <col min="13853" max="13857" width="2.875" style="1" customWidth="1"/>
    <col min="13858" max="13858" width="3.375" style="1" customWidth="1"/>
    <col min="13859" max="13862" width="2.875" style="1" customWidth="1"/>
    <col min="13863" max="14080" width="2.75" style="1"/>
    <col min="14081" max="14081" width="2.875" style="1" customWidth="1"/>
    <col min="14082" max="14084" width="2.75" style="1" customWidth="1"/>
    <col min="14085" max="14091" width="2.875" style="1" customWidth="1"/>
    <col min="14092" max="14093" width="2" style="1" customWidth="1"/>
    <col min="14094" max="14094" width="0.875" style="1" customWidth="1"/>
    <col min="14095" max="14095" width="2" style="1" customWidth="1"/>
    <col min="14096" max="14096" width="1.875" style="1" customWidth="1"/>
    <col min="14097" max="14098" width="2" style="1" customWidth="1"/>
    <col min="14099" max="14099" width="0.75" style="1" customWidth="1"/>
    <col min="14100" max="14101" width="2" style="1" customWidth="1"/>
    <col min="14102" max="14102" width="4.875" style="1" customWidth="1"/>
    <col min="14103" max="14103" width="3.25" style="1" customWidth="1"/>
    <col min="14104" max="14105" width="2.375" style="1" customWidth="1"/>
    <col min="14106" max="14106" width="2.5" style="1" customWidth="1"/>
    <col min="14107" max="14107" width="1.5" style="1" customWidth="1"/>
    <col min="14108" max="14108" width="2.5" style="1" customWidth="1"/>
    <col min="14109" max="14113" width="2.875" style="1" customWidth="1"/>
    <col min="14114" max="14114" width="3.375" style="1" customWidth="1"/>
    <col min="14115" max="14118" width="2.875" style="1" customWidth="1"/>
    <col min="14119" max="14336" width="2.75" style="1"/>
    <col min="14337" max="14337" width="2.875" style="1" customWidth="1"/>
    <col min="14338" max="14340" width="2.75" style="1" customWidth="1"/>
    <col min="14341" max="14347" width="2.875" style="1" customWidth="1"/>
    <col min="14348" max="14349" width="2" style="1" customWidth="1"/>
    <col min="14350" max="14350" width="0.875" style="1" customWidth="1"/>
    <col min="14351" max="14351" width="2" style="1" customWidth="1"/>
    <col min="14352" max="14352" width="1.875" style="1" customWidth="1"/>
    <col min="14353" max="14354" width="2" style="1" customWidth="1"/>
    <col min="14355" max="14355" width="0.75" style="1" customWidth="1"/>
    <col min="14356" max="14357" width="2" style="1" customWidth="1"/>
    <col min="14358" max="14358" width="4.875" style="1" customWidth="1"/>
    <col min="14359" max="14359" width="3.25" style="1" customWidth="1"/>
    <col min="14360" max="14361" width="2.375" style="1" customWidth="1"/>
    <col min="14362" max="14362" width="2.5" style="1" customWidth="1"/>
    <col min="14363" max="14363" width="1.5" style="1" customWidth="1"/>
    <col min="14364" max="14364" width="2.5" style="1" customWidth="1"/>
    <col min="14365" max="14369" width="2.875" style="1" customWidth="1"/>
    <col min="14370" max="14370" width="3.375" style="1" customWidth="1"/>
    <col min="14371" max="14374" width="2.875" style="1" customWidth="1"/>
    <col min="14375" max="14592" width="2.75" style="1"/>
    <col min="14593" max="14593" width="2.875" style="1" customWidth="1"/>
    <col min="14594" max="14596" width="2.75" style="1" customWidth="1"/>
    <col min="14597" max="14603" width="2.875" style="1" customWidth="1"/>
    <col min="14604" max="14605" width="2" style="1" customWidth="1"/>
    <col min="14606" max="14606" width="0.875" style="1" customWidth="1"/>
    <col min="14607" max="14607" width="2" style="1" customWidth="1"/>
    <col min="14608" max="14608" width="1.875" style="1" customWidth="1"/>
    <col min="14609" max="14610" width="2" style="1" customWidth="1"/>
    <col min="14611" max="14611" width="0.75" style="1" customWidth="1"/>
    <col min="14612" max="14613" width="2" style="1" customWidth="1"/>
    <col min="14614" max="14614" width="4.875" style="1" customWidth="1"/>
    <col min="14615" max="14615" width="3.25" style="1" customWidth="1"/>
    <col min="14616" max="14617" width="2.375" style="1" customWidth="1"/>
    <col min="14618" max="14618" width="2.5" style="1" customWidth="1"/>
    <col min="14619" max="14619" width="1.5" style="1" customWidth="1"/>
    <col min="14620" max="14620" width="2.5" style="1" customWidth="1"/>
    <col min="14621" max="14625" width="2.875" style="1" customWidth="1"/>
    <col min="14626" max="14626" width="3.375" style="1" customWidth="1"/>
    <col min="14627" max="14630" width="2.875" style="1" customWidth="1"/>
    <col min="14631" max="14848" width="2.75" style="1"/>
    <col min="14849" max="14849" width="2.875" style="1" customWidth="1"/>
    <col min="14850" max="14852" width="2.75" style="1" customWidth="1"/>
    <col min="14853" max="14859" width="2.875" style="1" customWidth="1"/>
    <col min="14860" max="14861" width="2" style="1" customWidth="1"/>
    <col min="14862" max="14862" width="0.875" style="1" customWidth="1"/>
    <col min="14863" max="14863" width="2" style="1" customWidth="1"/>
    <col min="14864" max="14864" width="1.875" style="1" customWidth="1"/>
    <col min="14865" max="14866" width="2" style="1" customWidth="1"/>
    <col min="14867" max="14867" width="0.75" style="1" customWidth="1"/>
    <col min="14868" max="14869" width="2" style="1" customWidth="1"/>
    <col min="14870" max="14870" width="4.875" style="1" customWidth="1"/>
    <col min="14871" max="14871" width="3.25" style="1" customWidth="1"/>
    <col min="14872" max="14873" width="2.375" style="1" customWidth="1"/>
    <col min="14874" max="14874" width="2.5" style="1" customWidth="1"/>
    <col min="14875" max="14875" width="1.5" style="1" customWidth="1"/>
    <col min="14876" max="14876" width="2.5" style="1" customWidth="1"/>
    <col min="14877" max="14881" width="2.875" style="1" customWidth="1"/>
    <col min="14882" max="14882" width="3.375" style="1" customWidth="1"/>
    <col min="14883" max="14886" width="2.875" style="1" customWidth="1"/>
    <col min="14887" max="15104" width="2.75" style="1"/>
    <col min="15105" max="15105" width="2.875" style="1" customWidth="1"/>
    <col min="15106" max="15108" width="2.75" style="1" customWidth="1"/>
    <col min="15109" max="15115" width="2.875" style="1" customWidth="1"/>
    <col min="15116" max="15117" width="2" style="1" customWidth="1"/>
    <col min="15118" max="15118" width="0.875" style="1" customWidth="1"/>
    <col min="15119" max="15119" width="2" style="1" customWidth="1"/>
    <col min="15120" max="15120" width="1.875" style="1" customWidth="1"/>
    <col min="15121" max="15122" width="2" style="1" customWidth="1"/>
    <col min="15123" max="15123" width="0.75" style="1" customWidth="1"/>
    <col min="15124" max="15125" width="2" style="1" customWidth="1"/>
    <col min="15126" max="15126" width="4.875" style="1" customWidth="1"/>
    <col min="15127" max="15127" width="3.25" style="1" customWidth="1"/>
    <col min="15128" max="15129" width="2.375" style="1" customWidth="1"/>
    <col min="15130" max="15130" width="2.5" style="1" customWidth="1"/>
    <col min="15131" max="15131" width="1.5" style="1" customWidth="1"/>
    <col min="15132" max="15132" width="2.5" style="1" customWidth="1"/>
    <col min="15133" max="15137" width="2.875" style="1" customWidth="1"/>
    <col min="15138" max="15138" width="3.375" style="1" customWidth="1"/>
    <col min="15139" max="15142" width="2.875" style="1" customWidth="1"/>
    <col min="15143" max="15360" width="2.75" style="1"/>
    <col min="15361" max="15361" width="2.875" style="1" customWidth="1"/>
    <col min="15362" max="15364" width="2.75" style="1" customWidth="1"/>
    <col min="15365" max="15371" width="2.875" style="1" customWidth="1"/>
    <col min="15372" max="15373" width="2" style="1" customWidth="1"/>
    <col min="15374" max="15374" width="0.875" style="1" customWidth="1"/>
    <col min="15375" max="15375" width="2" style="1" customWidth="1"/>
    <col min="15376" max="15376" width="1.875" style="1" customWidth="1"/>
    <col min="15377" max="15378" width="2" style="1" customWidth="1"/>
    <col min="15379" max="15379" width="0.75" style="1" customWidth="1"/>
    <col min="15380" max="15381" width="2" style="1" customWidth="1"/>
    <col min="15382" max="15382" width="4.875" style="1" customWidth="1"/>
    <col min="15383" max="15383" width="3.25" style="1" customWidth="1"/>
    <col min="15384" max="15385" width="2.375" style="1" customWidth="1"/>
    <col min="15386" max="15386" width="2.5" style="1" customWidth="1"/>
    <col min="15387" max="15387" width="1.5" style="1" customWidth="1"/>
    <col min="15388" max="15388" width="2.5" style="1" customWidth="1"/>
    <col min="15389" max="15393" width="2.875" style="1" customWidth="1"/>
    <col min="15394" max="15394" width="3.375" style="1" customWidth="1"/>
    <col min="15395" max="15398" width="2.875" style="1" customWidth="1"/>
    <col min="15399" max="15616" width="2.75" style="1"/>
    <col min="15617" max="15617" width="2.875" style="1" customWidth="1"/>
    <col min="15618" max="15620" width="2.75" style="1" customWidth="1"/>
    <col min="15621" max="15627" width="2.875" style="1" customWidth="1"/>
    <col min="15628" max="15629" width="2" style="1" customWidth="1"/>
    <col min="15630" max="15630" width="0.875" style="1" customWidth="1"/>
    <col min="15631" max="15631" width="2" style="1" customWidth="1"/>
    <col min="15632" max="15632" width="1.875" style="1" customWidth="1"/>
    <col min="15633" max="15634" width="2" style="1" customWidth="1"/>
    <col min="15635" max="15635" width="0.75" style="1" customWidth="1"/>
    <col min="15636" max="15637" width="2" style="1" customWidth="1"/>
    <col min="15638" max="15638" width="4.875" style="1" customWidth="1"/>
    <col min="15639" max="15639" width="3.25" style="1" customWidth="1"/>
    <col min="15640" max="15641" width="2.375" style="1" customWidth="1"/>
    <col min="15642" max="15642" width="2.5" style="1" customWidth="1"/>
    <col min="15643" max="15643" width="1.5" style="1" customWidth="1"/>
    <col min="15644" max="15644" width="2.5" style="1" customWidth="1"/>
    <col min="15645" max="15649" width="2.875" style="1" customWidth="1"/>
    <col min="15650" max="15650" width="3.375" style="1" customWidth="1"/>
    <col min="15651" max="15654" width="2.875" style="1" customWidth="1"/>
    <col min="15655" max="15872" width="2.75" style="1"/>
    <col min="15873" max="15873" width="2.875" style="1" customWidth="1"/>
    <col min="15874" max="15876" width="2.75" style="1" customWidth="1"/>
    <col min="15877" max="15883" width="2.875" style="1" customWidth="1"/>
    <col min="15884" max="15885" width="2" style="1" customWidth="1"/>
    <col min="15886" max="15886" width="0.875" style="1" customWidth="1"/>
    <col min="15887" max="15887" width="2" style="1" customWidth="1"/>
    <col min="15888" max="15888" width="1.875" style="1" customWidth="1"/>
    <col min="15889" max="15890" width="2" style="1" customWidth="1"/>
    <col min="15891" max="15891" width="0.75" style="1" customWidth="1"/>
    <col min="15892" max="15893" width="2" style="1" customWidth="1"/>
    <col min="15894" max="15894" width="4.875" style="1" customWidth="1"/>
    <col min="15895" max="15895" width="3.25" style="1" customWidth="1"/>
    <col min="15896" max="15897" width="2.375" style="1" customWidth="1"/>
    <col min="15898" max="15898" width="2.5" style="1" customWidth="1"/>
    <col min="15899" max="15899" width="1.5" style="1" customWidth="1"/>
    <col min="15900" max="15900" width="2.5" style="1" customWidth="1"/>
    <col min="15901" max="15905" width="2.875" style="1" customWidth="1"/>
    <col min="15906" max="15906" width="3.375" style="1" customWidth="1"/>
    <col min="15907" max="15910" width="2.875" style="1" customWidth="1"/>
    <col min="15911" max="16128" width="2.75" style="1"/>
    <col min="16129" max="16129" width="2.875" style="1" customWidth="1"/>
    <col min="16130" max="16132" width="2.75" style="1" customWidth="1"/>
    <col min="16133" max="16139" width="2.875" style="1" customWidth="1"/>
    <col min="16140" max="16141" width="2" style="1" customWidth="1"/>
    <col min="16142" max="16142" width="0.875" style="1" customWidth="1"/>
    <col min="16143" max="16143" width="2" style="1" customWidth="1"/>
    <col min="16144" max="16144" width="1.875" style="1" customWidth="1"/>
    <col min="16145" max="16146" width="2" style="1" customWidth="1"/>
    <col min="16147" max="16147" width="0.75" style="1" customWidth="1"/>
    <col min="16148" max="16149" width="2" style="1" customWidth="1"/>
    <col min="16150" max="16150" width="4.875" style="1" customWidth="1"/>
    <col min="16151" max="16151" width="3.25" style="1" customWidth="1"/>
    <col min="16152" max="16153" width="2.375" style="1" customWidth="1"/>
    <col min="16154" max="16154" width="2.5" style="1" customWidth="1"/>
    <col min="16155" max="16155" width="1.5" style="1" customWidth="1"/>
    <col min="16156" max="16156" width="2.5" style="1" customWidth="1"/>
    <col min="16157" max="16161" width="2.875" style="1" customWidth="1"/>
    <col min="16162" max="16162" width="3.375" style="1" customWidth="1"/>
    <col min="16163" max="16166" width="2.875" style="1" customWidth="1"/>
    <col min="16167" max="16384" width="2.75" style="1"/>
  </cols>
  <sheetData>
    <row r="1" spans="1:39" ht="9" customHeight="1" x14ac:dyDescent="0.15"/>
    <row r="2" spans="1:39" ht="31.5" customHeight="1" thickBot="1" x14ac:dyDescent="0.2">
      <c r="C2" s="84"/>
      <c r="D2" s="84"/>
      <c r="E2" s="84"/>
      <c r="F2" s="84"/>
      <c r="G2" s="84"/>
      <c r="H2" s="84"/>
      <c r="I2" s="84"/>
      <c r="J2" s="84"/>
      <c r="K2" s="84"/>
      <c r="L2" s="84"/>
      <c r="M2" s="84"/>
      <c r="N2" s="84"/>
      <c r="O2" s="84"/>
      <c r="P2" s="597" t="s">
        <v>32</v>
      </c>
      <c r="Q2" s="597"/>
      <c r="R2" s="597"/>
      <c r="S2" s="597"/>
      <c r="T2" s="597"/>
      <c r="U2" s="597"/>
      <c r="V2" s="597"/>
      <c r="W2" s="597"/>
      <c r="X2" s="597"/>
      <c r="Y2" s="84"/>
      <c r="Z2" s="84"/>
      <c r="AB2" s="84"/>
      <c r="AC2" s="84"/>
      <c r="AD2" s="84"/>
      <c r="AE2" s="598" t="s">
        <v>14</v>
      </c>
      <c r="AF2" s="599"/>
      <c r="AG2" s="599"/>
      <c r="AH2" s="599"/>
      <c r="AI2" s="599"/>
      <c r="AJ2" s="599"/>
      <c r="AK2" s="599"/>
      <c r="AL2" s="599"/>
      <c r="AM2" s="600"/>
    </row>
    <row r="3" spans="1:39" ht="30" customHeight="1" thickBot="1" x14ac:dyDescent="0.2">
      <c r="A3" s="601" t="s">
        <v>0</v>
      </c>
      <c r="B3" s="602"/>
      <c r="C3" s="602"/>
      <c r="D3" s="602"/>
      <c r="E3" s="603"/>
      <c r="F3" s="604" t="str">
        <f>IF(入力①!$B$4="","",入力①!$B$4)</f>
        <v/>
      </c>
      <c r="G3" s="605"/>
      <c r="H3" s="605"/>
      <c r="I3" s="606"/>
      <c r="J3" s="85"/>
      <c r="K3" s="607" t="s">
        <v>182</v>
      </c>
      <c r="L3" s="608"/>
      <c r="M3" s="608"/>
      <c r="N3" s="608"/>
      <c r="O3" s="608"/>
      <c r="P3" s="608"/>
      <c r="Q3" s="608"/>
      <c r="R3" s="608"/>
      <c r="S3" s="608"/>
      <c r="T3" s="608"/>
      <c r="U3" s="608"/>
      <c r="V3" s="608"/>
      <c r="W3" s="608"/>
      <c r="X3" s="608"/>
      <c r="Y3" s="608"/>
      <c r="Z3" s="608"/>
      <c r="AA3" s="608"/>
      <c r="AB3" s="608"/>
      <c r="AC3" s="608"/>
      <c r="AD3" s="608"/>
      <c r="AE3" s="608"/>
      <c r="AF3" s="609"/>
      <c r="AG3" s="610" t="s">
        <v>33</v>
      </c>
      <c r="AH3" s="611"/>
      <c r="AI3" s="611"/>
      <c r="AJ3" s="611"/>
      <c r="AK3" s="611"/>
      <c r="AL3" s="611"/>
    </row>
    <row r="4" spans="1:39" ht="15" customHeight="1" x14ac:dyDescent="0.15">
      <c r="A4" s="555" t="s">
        <v>34</v>
      </c>
      <c r="B4" s="556"/>
      <c r="C4" s="556"/>
      <c r="D4" s="556"/>
      <c r="E4" s="557"/>
      <c r="F4" s="561" t="str">
        <f>IF(入力①!$C$4="","",入力①!$C$4)</f>
        <v/>
      </c>
      <c r="G4" s="562"/>
      <c r="H4" s="562"/>
      <c r="I4" s="562"/>
      <c r="J4" s="562"/>
      <c r="K4" s="562"/>
      <c r="L4" s="562"/>
      <c r="M4" s="562"/>
      <c r="N4" s="562"/>
      <c r="O4" s="562"/>
      <c r="P4" s="562"/>
      <c r="Q4" s="562"/>
      <c r="R4" s="562"/>
      <c r="S4" s="562"/>
      <c r="T4" s="562"/>
      <c r="U4" s="562"/>
      <c r="V4" s="562"/>
      <c r="W4" s="562"/>
      <c r="X4" s="562"/>
      <c r="Y4" s="562"/>
      <c r="Z4" s="562"/>
      <c r="AA4" s="562"/>
      <c r="AB4" s="562"/>
      <c r="AC4" s="562"/>
      <c r="AD4" s="562"/>
      <c r="AE4" s="563"/>
      <c r="AF4" s="86"/>
      <c r="AG4" s="567" t="str">
        <f>IF(OR(入力②!K2=0,入力②!K2&lt;1),"","1／"&amp;入力②!K2&amp;" 　ページ")</f>
        <v/>
      </c>
      <c r="AH4" s="568"/>
      <c r="AI4" s="568"/>
      <c r="AJ4" s="568"/>
      <c r="AK4" s="568"/>
      <c r="AL4" s="569"/>
    </row>
    <row r="5" spans="1:39" ht="15" customHeight="1" thickBot="1" x14ac:dyDescent="0.2">
      <c r="A5" s="558"/>
      <c r="B5" s="559"/>
      <c r="C5" s="559"/>
      <c r="D5" s="559"/>
      <c r="E5" s="560"/>
      <c r="F5" s="564"/>
      <c r="G5" s="565"/>
      <c r="H5" s="565"/>
      <c r="I5" s="565"/>
      <c r="J5" s="565"/>
      <c r="K5" s="565"/>
      <c r="L5" s="565"/>
      <c r="M5" s="565"/>
      <c r="N5" s="565"/>
      <c r="O5" s="565"/>
      <c r="P5" s="565"/>
      <c r="Q5" s="565"/>
      <c r="R5" s="565"/>
      <c r="S5" s="565"/>
      <c r="T5" s="565"/>
      <c r="U5" s="565"/>
      <c r="V5" s="565"/>
      <c r="W5" s="565"/>
      <c r="X5" s="565"/>
      <c r="Y5" s="565"/>
      <c r="Z5" s="565"/>
      <c r="AA5" s="565"/>
      <c r="AB5" s="565"/>
      <c r="AC5" s="565"/>
      <c r="AD5" s="565"/>
      <c r="AE5" s="566"/>
      <c r="AF5" s="87"/>
      <c r="AG5" s="570"/>
      <c r="AH5" s="571"/>
      <c r="AI5" s="571"/>
      <c r="AJ5" s="571"/>
      <c r="AK5" s="571"/>
      <c r="AL5" s="572"/>
    </row>
    <row r="6" spans="1:39" ht="6" customHeight="1" x14ac:dyDescent="0.15">
      <c r="A6" s="132"/>
      <c r="B6" s="133"/>
      <c r="C6" s="133"/>
      <c r="D6" s="133"/>
      <c r="E6" s="133"/>
      <c r="F6" s="133"/>
      <c r="G6" s="134"/>
      <c r="H6" s="134"/>
      <c r="I6" s="134"/>
      <c r="J6" s="134"/>
      <c r="K6" s="134"/>
      <c r="L6" s="89"/>
      <c r="M6" s="89"/>
      <c r="N6" s="89"/>
      <c r="O6" s="89"/>
      <c r="P6" s="89"/>
      <c r="Q6" s="89"/>
      <c r="R6" s="89"/>
      <c r="S6" s="89"/>
      <c r="T6" s="89"/>
      <c r="U6" s="89"/>
      <c r="V6" s="89"/>
      <c r="W6" s="89"/>
      <c r="X6" s="89"/>
      <c r="Y6" s="89"/>
      <c r="Z6" s="89"/>
      <c r="AA6" s="89"/>
      <c r="AB6" s="89"/>
      <c r="AC6" s="89"/>
      <c r="AD6" s="89"/>
      <c r="AE6" s="89"/>
      <c r="AF6" s="90"/>
      <c r="AG6" s="91"/>
      <c r="AH6" s="91"/>
      <c r="AI6" s="91"/>
      <c r="AJ6" s="91"/>
      <c r="AK6" s="91"/>
      <c r="AL6" s="91"/>
    </row>
    <row r="7" spans="1:39" ht="15" customHeight="1" x14ac:dyDescent="0.15">
      <c r="A7" s="135" t="s">
        <v>183</v>
      </c>
      <c r="B7" s="136"/>
      <c r="C7" s="137"/>
      <c r="D7" s="137"/>
      <c r="E7" s="137"/>
      <c r="F7" s="137"/>
      <c r="G7" s="136"/>
      <c r="H7" s="136"/>
      <c r="I7" s="137"/>
      <c r="J7" s="137"/>
      <c r="K7" s="137"/>
      <c r="L7" s="92"/>
      <c r="M7" s="92"/>
      <c r="N7" s="92"/>
      <c r="O7" s="92"/>
      <c r="P7" s="93"/>
      <c r="Q7" s="93"/>
      <c r="R7" s="93"/>
      <c r="S7" s="93"/>
      <c r="T7" s="93"/>
      <c r="U7" s="93"/>
      <c r="V7" s="93"/>
      <c r="W7" s="93"/>
      <c r="X7" s="93"/>
      <c r="Y7" s="93"/>
      <c r="Z7" s="93"/>
      <c r="AA7" s="93"/>
      <c r="AB7" s="93"/>
      <c r="AC7" s="93"/>
      <c r="AD7" s="93"/>
      <c r="AE7" s="93"/>
      <c r="AF7" s="93"/>
    </row>
    <row r="8" spans="1:39" ht="15" customHeight="1" x14ac:dyDescent="0.15">
      <c r="A8" s="138" t="s">
        <v>184</v>
      </c>
      <c r="B8" s="139"/>
      <c r="C8" s="137"/>
      <c r="D8" s="137"/>
      <c r="E8" s="137"/>
      <c r="F8" s="137"/>
      <c r="G8" s="137"/>
      <c r="H8" s="137"/>
      <c r="I8" s="137"/>
      <c r="J8" s="137"/>
      <c r="K8" s="137"/>
      <c r="L8" s="92"/>
      <c r="M8" s="92"/>
      <c r="N8" s="92"/>
      <c r="O8" s="92"/>
      <c r="P8" s="93"/>
      <c r="Q8" s="93"/>
      <c r="R8" s="93"/>
      <c r="S8" s="93"/>
      <c r="T8" s="93"/>
      <c r="U8" s="93"/>
      <c r="V8" s="93"/>
      <c r="W8" s="93"/>
      <c r="X8" s="93"/>
      <c r="Y8" s="93"/>
      <c r="Z8" s="93"/>
      <c r="AA8" s="93"/>
      <c r="AB8" s="93"/>
      <c r="AC8" s="93"/>
      <c r="AD8" s="93"/>
      <c r="AE8" s="93"/>
      <c r="AF8" s="93"/>
    </row>
    <row r="9" spans="1:39" ht="6" customHeight="1" thickBot="1" x14ac:dyDescent="0.2">
      <c r="A9" s="94"/>
      <c r="B9" s="95"/>
      <c r="C9" s="92"/>
      <c r="D9" s="92"/>
      <c r="E9" s="92"/>
      <c r="F9" s="92"/>
      <c r="G9" s="92"/>
      <c r="H9" s="92"/>
      <c r="I9" s="92"/>
      <c r="J9" s="92"/>
      <c r="K9" s="92"/>
      <c r="L9" s="92"/>
      <c r="M9" s="92"/>
      <c r="N9" s="92"/>
      <c r="O9" s="92"/>
      <c r="P9" s="93"/>
      <c r="Q9" s="93"/>
      <c r="R9" s="93"/>
      <c r="S9" s="93"/>
      <c r="T9" s="93"/>
      <c r="U9" s="93"/>
      <c r="V9" s="93"/>
      <c r="W9" s="93"/>
      <c r="X9" s="93"/>
      <c r="Y9" s="93"/>
      <c r="Z9" s="93"/>
      <c r="AA9" s="93"/>
      <c r="AB9" s="93"/>
      <c r="AC9" s="93"/>
      <c r="AD9" s="93"/>
      <c r="AE9" s="93"/>
      <c r="AF9" s="93"/>
    </row>
    <row r="10" spans="1:39" ht="15.6" customHeight="1" x14ac:dyDescent="0.15">
      <c r="A10" s="573" t="s">
        <v>22</v>
      </c>
      <c r="B10" s="575" t="s">
        <v>23</v>
      </c>
      <c r="C10" s="575"/>
      <c r="D10" s="576"/>
      <c r="E10" s="577" t="s">
        <v>24</v>
      </c>
      <c r="F10" s="578"/>
      <c r="G10" s="578"/>
      <c r="H10" s="578"/>
      <c r="I10" s="578"/>
      <c r="J10" s="578"/>
      <c r="K10" s="578"/>
      <c r="L10" s="581" t="s">
        <v>150</v>
      </c>
      <c r="M10" s="575"/>
      <c r="N10" s="575"/>
      <c r="O10" s="575"/>
      <c r="P10" s="576"/>
      <c r="Q10" s="581" t="s">
        <v>25</v>
      </c>
      <c r="R10" s="575"/>
      <c r="S10" s="575"/>
      <c r="T10" s="575"/>
      <c r="U10" s="576"/>
      <c r="V10" s="582" t="s">
        <v>26</v>
      </c>
      <c r="W10" s="583"/>
      <c r="X10" s="583"/>
      <c r="Y10" s="583"/>
      <c r="Z10" s="583"/>
      <c r="AA10" s="583"/>
      <c r="AB10" s="583"/>
      <c r="AC10" s="586" t="s">
        <v>27</v>
      </c>
      <c r="AD10" s="587"/>
      <c r="AE10" s="587"/>
      <c r="AF10" s="587"/>
      <c r="AG10" s="587"/>
      <c r="AH10" s="588"/>
      <c r="AI10" s="578" t="s">
        <v>28</v>
      </c>
      <c r="AJ10" s="578"/>
      <c r="AK10" s="578"/>
      <c r="AL10" s="578"/>
      <c r="AM10" s="592"/>
    </row>
    <row r="11" spans="1:39" ht="13.15" customHeight="1" x14ac:dyDescent="0.15">
      <c r="A11" s="574"/>
      <c r="B11" s="580" t="s">
        <v>29</v>
      </c>
      <c r="C11" s="580"/>
      <c r="D11" s="580"/>
      <c r="E11" s="579"/>
      <c r="F11" s="580"/>
      <c r="G11" s="580"/>
      <c r="H11" s="580"/>
      <c r="I11" s="580"/>
      <c r="J11" s="580"/>
      <c r="K11" s="580"/>
      <c r="L11" s="594" t="s">
        <v>151</v>
      </c>
      <c r="M11" s="595"/>
      <c r="N11" s="595"/>
      <c r="O11" s="595"/>
      <c r="P11" s="596"/>
      <c r="Q11" s="594" t="s">
        <v>152</v>
      </c>
      <c r="R11" s="595"/>
      <c r="S11" s="595"/>
      <c r="T11" s="595"/>
      <c r="U11" s="596"/>
      <c r="V11" s="584"/>
      <c r="W11" s="585"/>
      <c r="X11" s="585"/>
      <c r="Y11" s="585"/>
      <c r="Z11" s="585"/>
      <c r="AA11" s="585"/>
      <c r="AB11" s="585"/>
      <c r="AC11" s="589"/>
      <c r="AD11" s="590"/>
      <c r="AE11" s="590"/>
      <c r="AF11" s="590"/>
      <c r="AG11" s="590"/>
      <c r="AH11" s="591"/>
      <c r="AI11" s="580"/>
      <c r="AJ11" s="580"/>
      <c r="AK11" s="580"/>
      <c r="AL11" s="580"/>
      <c r="AM11" s="593"/>
    </row>
    <row r="12" spans="1:39" ht="27" customHeight="1" x14ac:dyDescent="0.15">
      <c r="A12" s="140">
        <v>1</v>
      </c>
      <c r="B12" s="520" t="str">
        <f>IF(入力②!B2="","",入力②!B2)</f>
        <v/>
      </c>
      <c r="C12" s="521"/>
      <c r="D12" s="522"/>
      <c r="E12" s="552" t="str">
        <f>IF(入力②!C2="","",(入力②!C2))</f>
        <v/>
      </c>
      <c r="F12" s="552"/>
      <c r="G12" s="552"/>
      <c r="H12" s="552"/>
      <c r="I12" s="552"/>
      <c r="J12" s="552"/>
      <c r="K12" s="552"/>
      <c r="L12" s="526" t="str">
        <f>IF(入力②!D2="","",入力②!D2)</f>
        <v/>
      </c>
      <c r="M12" s="527"/>
      <c r="N12" s="553"/>
      <c r="O12" s="553"/>
      <c r="P12" s="554"/>
      <c r="Q12" s="526" t="str">
        <f>IF(入力②!E2="","",入力②!E2)</f>
        <v/>
      </c>
      <c r="R12" s="527"/>
      <c r="S12" s="553"/>
      <c r="T12" s="553"/>
      <c r="U12" s="554"/>
      <c r="V12" s="96" t="str">
        <f>IF(W12="","",IF(LEFT(W12,1)="昭","①",IF(LEFT(W12,1)="平","②","③")))</f>
        <v/>
      </c>
      <c r="W12" s="529" t="str">
        <f>TEXT(IF(入力②!F2="","",入力②!F2),"ggge年mm月dd日")</f>
        <v/>
      </c>
      <c r="X12" s="529"/>
      <c r="Y12" s="529"/>
      <c r="Z12" s="529"/>
      <c r="AA12" s="529"/>
      <c r="AB12" s="530"/>
      <c r="AC12" s="515" t="str">
        <f>IF(入力②!G2="","",入力②!G2)</f>
        <v/>
      </c>
      <c r="AD12" s="516"/>
      <c r="AE12" s="516"/>
      <c r="AF12" s="516"/>
      <c r="AG12" s="516"/>
      <c r="AH12" s="517"/>
      <c r="AI12" s="534" t="str">
        <f>IF(入力②!H2="","",入力②!H2)</f>
        <v/>
      </c>
      <c r="AJ12" s="535"/>
      <c r="AK12" s="535"/>
      <c r="AL12" s="535"/>
      <c r="AM12" s="204" t="s">
        <v>21</v>
      </c>
    </row>
    <row r="13" spans="1:39" ht="27" customHeight="1" x14ac:dyDescent="0.15">
      <c r="A13" s="102">
        <v>2</v>
      </c>
      <c r="B13" s="504" t="str">
        <f>IF(入力②!B3="","",入力②!B3)</f>
        <v/>
      </c>
      <c r="C13" s="505"/>
      <c r="D13" s="506"/>
      <c r="E13" s="507" t="str">
        <f>IF(入力②!C3="","",(入力②!C3))</f>
        <v/>
      </c>
      <c r="F13" s="508"/>
      <c r="G13" s="508"/>
      <c r="H13" s="508"/>
      <c r="I13" s="508"/>
      <c r="J13" s="508"/>
      <c r="K13" s="509"/>
      <c r="L13" s="510" t="str">
        <f>IF(入力②!D3="","",入力②!D3)</f>
        <v/>
      </c>
      <c r="M13" s="511"/>
      <c r="N13" s="511"/>
      <c r="O13" s="511"/>
      <c r="P13" s="512"/>
      <c r="Q13" s="510" t="str">
        <f>IF(入力②!E3="","",入力②!E3)</f>
        <v/>
      </c>
      <c r="R13" s="511"/>
      <c r="S13" s="511"/>
      <c r="T13" s="511"/>
      <c r="U13" s="512"/>
      <c r="V13" s="97" t="str">
        <f t="shared" ref="V13:V36" si="0">IF(W13="","",IF(LEFT(W13,1)="昭","①",IF(LEFT(W13,1)="平","②","③")))</f>
        <v/>
      </c>
      <c r="W13" s="513" t="str">
        <f>TEXT(IF(入力②!F3="","",入力②!F3),"ggge年mm月dd日")</f>
        <v/>
      </c>
      <c r="X13" s="513"/>
      <c r="Y13" s="513"/>
      <c r="Z13" s="513"/>
      <c r="AA13" s="513"/>
      <c r="AB13" s="514"/>
      <c r="AC13" s="515" t="str">
        <f>IF(入力②!G3="","",入力②!G3)</f>
        <v/>
      </c>
      <c r="AD13" s="516"/>
      <c r="AE13" s="516"/>
      <c r="AF13" s="516"/>
      <c r="AG13" s="516"/>
      <c r="AH13" s="517"/>
      <c r="AI13" s="518" t="str">
        <f>IF(入力②!H3="","",入力②!H3)</f>
        <v/>
      </c>
      <c r="AJ13" s="519"/>
      <c r="AK13" s="519"/>
      <c r="AL13" s="519"/>
      <c r="AM13" s="103" t="s">
        <v>21</v>
      </c>
    </row>
    <row r="14" spans="1:39" ht="27" customHeight="1" x14ac:dyDescent="0.15">
      <c r="A14" s="102">
        <v>3</v>
      </c>
      <c r="B14" s="504" t="str">
        <f>IF(入力②!B4="","",入力②!B4)</f>
        <v/>
      </c>
      <c r="C14" s="505"/>
      <c r="D14" s="506"/>
      <c r="E14" s="507" t="str">
        <f>IF(入力②!C4="","",(入力②!C4))</f>
        <v/>
      </c>
      <c r="F14" s="508"/>
      <c r="G14" s="508"/>
      <c r="H14" s="508"/>
      <c r="I14" s="508"/>
      <c r="J14" s="508"/>
      <c r="K14" s="509"/>
      <c r="L14" s="510" t="str">
        <f>IF(入力②!D4="","",入力②!D4)</f>
        <v/>
      </c>
      <c r="M14" s="511"/>
      <c r="N14" s="511"/>
      <c r="O14" s="511"/>
      <c r="P14" s="512"/>
      <c r="Q14" s="510" t="str">
        <f>IF(入力②!E4="","",入力②!E4)</f>
        <v/>
      </c>
      <c r="R14" s="511"/>
      <c r="S14" s="511"/>
      <c r="T14" s="511"/>
      <c r="U14" s="512"/>
      <c r="V14" s="97" t="str">
        <f t="shared" si="0"/>
        <v/>
      </c>
      <c r="W14" s="513" t="str">
        <f>TEXT(IF(入力②!F4="","",入力②!F4),"ggge年mm月dd日")</f>
        <v/>
      </c>
      <c r="X14" s="513"/>
      <c r="Y14" s="513"/>
      <c r="Z14" s="513"/>
      <c r="AA14" s="513"/>
      <c r="AB14" s="514"/>
      <c r="AC14" s="515" t="str">
        <f>IF(入力②!G4="","",入力②!G4)</f>
        <v/>
      </c>
      <c r="AD14" s="516"/>
      <c r="AE14" s="516"/>
      <c r="AF14" s="516"/>
      <c r="AG14" s="516"/>
      <c r="AH14" s="517"/>
      <c r="AI14" s="518" t="str">
        <f>IF(入力②!H4="","",入力②!H4)</f>
        <v/>
      </c>
      <c r="AJ14" s="519"/>
      <c r="AK14" s="519"/>
      <c r="AL14" s="519"/>
      <c r="AM14" s="103" t="s">
        <v>21</v>
      </c>
    </row>
    <row r="15" spans="1:39" ht="27" customHeight="1" x14ac:dyDescent="0.15">
      <c r="A15" s="102">
        <v>4</v>
      </c>
      <c r="B15" s="504" t="str">
        <f>IF(入力②!B5="","",入力②!B5)</f>
        <v/>
      </c>
      <c r="C15" s="505"/>
      <c r="D15" s="506"/>
      <c r="E15" s="507" t="str">
        <f>IF(入力②!C5="","",(入力②!C5))</f>
        <v/>
      </c>
      <c r="F15" s="508"/>
      <c r="G15" s="508"/>
      <c r="H15" s="508"/>
      <c r="I15" s="508"/>
      <c r="J15" s="508"/>
      <c r="K15" s="509"/>
      <c r="L15" s="510" t="str">
        <f>IF(入力②!D5="","",入力②!D5)</f>
        <v/>
      </c>
      <c r="M15" s="511"/>
      <c r="N15" s="511"/>
      <c r="O15" s="511"/>
      <c r="P15" s="512"/>
      <c r="Q15" s="510" t="str">
        <f>IF(入力②!E5="","",入力②!E5)</f>
        <v/>
      </c>
      <c r="R15" s="511"/>
      <c r="S15" s="511"/>
      <c r="T15" s="511"/>
      <c r="U15" s="512"/>
      <c r="V15" s="97" t="str">
        <f t="shared" si="0"/>
        <v/>
      </c>
      <c r="W15" s="513" t="str">
        <f>TEXT(IF(入力②!F5="","",入力②!F5),"ggge年mm月dd日")</f>
        <v/>
      </c>
      <c r="X15" s="513"/>
      <c r="Y15" s="513"/>
      <c r="Z15" s="513"/>
      <c r="AA15" s="513"/>
      <c r="AB15" s="514"/>
      <c r="AC15" s="515" t="str">
        <f>IF(入力②!G5="","",入力②!G5)</f>
        <v/>
      </c>
      <c r="AD15" s="516"/>
      <c r="AE15" s="516"/>
      <c r="AF15" s="516"/>
      <c r="AG15" s="516"/>
      <c r="AH15" s="517"/>
      <c r="AI15" s="518" t="str">
        <f>IF(入力②!H5="","",入力②!H5)</f>
        <v/>
      </c>
      <c r="AJ15" s="519"/>
      <c r="AK15" s="519"/>
      <c r="AL15" s="519"/>
      <c r="AM15" s="103" t="s">
        <v>21</v>
      </c>
    </row>
    <row r="16" spans="1:39" ht="27" customHeight="1" x14ac:dyDescent="0.15">
      <c r="A16" s="141">
        <v>5</v>
      </c>
      <c r="B16" s="536" t="str">
        <f>IF(入力②!B6="","",入力②!B6)</f>
        <v/>
      </c>
      <c r="C16" s="537"/>
      <c r="D16" s="538"/>
      <c r="E16" s="539" t="str">
        <f>IF(入力②!C6="","",(入力②!C6))</f>
        <v/>
      </c>
      <c r="F16" s="540"/>
      <c r="G16" s="540"/>
      <c r="H16" s="540"/>
      <c r="I16" s="540"/>
      <c r="J16" s="540"/>
      <c r="K16" s="541"/>
      <c r="L16" s="542" t="str">
        <f>IF(入力②!D6="","",入力②!D6)</f>
        <v/>
      </c>
      <c r="M16" s="543"/>
      <c r="N16" s="543"/>
      <c r="O16" s="543"/>
      <c r="P16" s="544"/>
      <c r="Q16" s="542" t="str">
        <f>IF(入力②!E6="","",入力②!E6)</f>
        <v/>
      </c>
      <c r="R16" s="543"/>
      <c r="S16" s="543"/>
      <c r="T16" s="543"/>
      <c r="U16" s="544"/>
      <c r="V16" s="98" t="str">
        <f t="shared" si="0"/>
        <v/>
      </c>
      <c r="W16" s="545" t="str">
        <f>TEXT(IF(入力②!F6="","",入力②!F6),"ggge年mm月dd日")</f>
        <v/>
      </c>
      <c r="X16" s="545"/>
      <c r="Y16" s="545"/>
      <c r="Z16" s="545"/>
      <c r="AA16" s="545"/>
      <c r="AB16" s="546"/>
      <c r="AC16" s="547" t="str">
        <f>IF(入力②!G6="","",入力②!G6)</f>
        <v/>
      </c>
      <c r="AD16" s="548"/>
      <c r="AE16" s="548"/>
      <c r="AF16" s="548"/>
      <c r="AG16" s="548"/>
      <c r="AH16" s="549"/>
      <c r="AI16" s="550" t="str">
        <f>IF(入力②!H6="","",入力②!H6)</f>
        <v/>
      </c>
      <c r="AJ16" s="551"/>
      <c r="AK16" s="551"/>
      <c r="AL16" s="551"/>
      <c r="AM16" s="142" t="s">
        <v>21</v>
      </c>
    </row>
    <row r="17" spans="1:39" ht="27" customHeight="1" x14ac:dyDescent="0.15">
      <c r="A17" s="143">
        <v>6</v>
      </c>
      <c r="B17" s="520" t="str">
        <f>IF(入力②!B7="","",入力②!B7)</f>
        <v/>
      </c>
      <c r="C17" s="521"/>
      <c r="D17" s="522"/>
      <c r="E17" s="523" t="str">
        <f>IF(入力②!C7="","",(入力②!C7))</f>
        <v/>
      </c>
      <c r="F17" s="524"/>
      <c r="G17" s="524"/>
      <c r="H17" s="524"/>
      <c r="I17" s="524"/>
      <c r="J17" s="524"/>
      <c r="K17" s="525"/>
      <c r="L17" s="526" t="str">
        <f>IF(入力②!D7="","",入力②!D7)</f>
        <v/>
      </c>
      <c r="M17" s="527"/>
      <c r="N17" s="527"/>
      <c r="O17" s="527"/>
      <c r="P17" s="528"/>
      <c r="Q17" s="526" t="str">
        <f>IF(入力②!E7="","",入力②!E7)</f>
        <v/>
      </c>
      <c r="R17" s="527"/>
      <c r="S17" s="527"/>
      <c r="T17" s="527"/>
      <c r="U17" s="528"/>
      <c r="V17" s="99" t="str">
        <f t="shared" si="0"/>
        <v/>
      </c>
      <c r="W17" s="529" t="str">
        <f>TEXT(IF(入力②!F7="","",入力②!F7),"ggge年mm月dd日")</f>
        <v/>
      </c>
      <c r="X17" s="529"/>
      <c r="Y17" s="529"/>
      <c r="Z17" s="529"/>
      <c r="AA17" s="529"/>
      <c r="AB17" s="530"/>
      <c r="AC17" s="531" t="str">
        <f>IF(入力②!G7="","",入力②!G7)</f>
        <v/>
      </c>
      <c r="AD17" s="532"/>
      <c r="AE17" s="532"/>
      <c r="AF17" s="532"/>
      <c r="AG17" s="532"/>
      <c r="AH17" s="533"/>
      <c r="AI17" s="534" t="str">
        <f>IF(入力②!H7="","",入力②!H7)</f>
        <v/>
      </c>
      <c r="AJ17" s="535"/>
      <c r="AK17" s="535"/>
      <c r="AL17" s="535"/>
      <c r="AM17" s="204" t="s">
        <v>21</v>
      </c>
    </row>
    <row r="18" spans="1:39" ht="27" customHeight="1" x14ac:dyDescent="0.15">
      <c r="A18" s="102">
        <v>7</v>
      </c>
      <c r="B18" s="504" t="str">
        <f>IF(入力②!B8="","",入力②!B8)</f>
        <v/>
      </c>
      <c r="C18" s="505"/>
      <c r="D18" s="506"/>
      <c r="E18" s="507" t="str">
        <f>IF(入力②!C8="","",(入力②!C8))</f>
        <v/>
      </c>
      <c r="F18" s="508"/>
      <c r="G18" s="508"/>
      <c r="H18" s="508"/>
      <c r="I18" s="508"/>
      <c r="J18" s="508"/>
      <c r="K18" s="509"/>
      <c r="L18" s="510" t="str">
        <f>IF(入力②!D8="","",入力②!D8)</f>
        <v/>
      </c>
      <c r="M18" s="511"/>
      <c r="N18" s="511"/>
      <c r="O18" s="511"/>
      <c r="P18" s="512"/>
      <c r="Q18" s="510" t="str">
        <f>IF(入力②!E8="","",入力②!E8)</f>
        <v/>
      </c>
      <c r="R18" s="511"/>
      <c r="S18" s="511"/>
      <c r="T18" s="511"/>
      <c r="U18" s="512"/>
      <c r="V18" s="97" t="str">
        <f t="shared" si="0"/>
        <v/>
      </c>
      <c r="W18" s="513" t="str">
        <f>TEXT(IF(入力②!F8="","",入力②!F8),"ggge年mm月dd日")</f>
        <v/>
      </c>
      <c r="X18" s="513"/>
      <c r="Y18" s="513"/>
      <c r="Z18" s="513"/>
      <c r="AA18" s="513"/>
      <c r="AB18" s="514"/>
      <c r="AC18" s="515" t="str">
        <f>IF(入力②!G8="","",入力②!G8)</f>
        <v/>
      </c>
      <c r="AD18" s="516"/>
      <c r="AE18" s="516"/>
      <c r="AF18" s="516"/>
      <c r="AG18" s="516"/>
      <c r="AH18" s="517"/>
      <c r="AI18" s="518" t="str">
        <f>IF(入力②!H8="","",入力②!H8)</f>
        <v/>
      </c>
      <c r="AJ18" s="519"/>
      <c r="AK18" s="519"/>
      <c r="AL18" s="519"/>
      <c r="AM18" s="103" t="s">
        <v>21</v>
      </c>
    </row>
    <row r="19" spans="1:39" ht="27" customHeight="1" x14ac:dyDescent="0.15">
      <c r="A19" s="102">
        <v>8</v>
      </c>
      <c r="B19" s="504" t="str">
        <f>IF(入力②!B9="","",入力②!B9)</f>
        <v/>
      </c>
      <c r="C19" s="505"/>
      <c r="D19" s="506"/>
      <c r="E19" s="507" t="str">
        <f>IF(入力②!C9="","",(入力②!C9))</f>
        <v/>
      </c>
      <c r="F19" s="508"/>
      <c r="G19" s="508"/>
      <c r="H19" s="508"/>
      <c r="I19" s="508"/>
      <c r="J19" s="508"/>
      <c r="K19" s="509"/>
      <c r="L19" s="510" t="str">
        <f>IF(入力②!D9="","",入力②!D9)</f>
        <v/>
      </c>
      <c r="M19" s="511"/>
      <c r="N19" s="511"/>
      <c r="O19" s="511"/>
      <c r="P19" s="512"/>
      <c r="Q19" s="510" t="str">
        <f>IF(入力②!E9="","",入力②!E9)</f>
        <v/>
      </c>
      <c r="R19" s="511"/>
      <c r="S19" s="511"/>
      <c r="T19" s="511"/>
      <c r="U19" s="512"/>
      <c r="V19" s="97" t="str">
        <f t="shared" si="0"/>
        <v/>
      </c>
      <c r="W19" s="513" t="str">
        <f>TEXT(IF(入力②!F9="","",入力②!F9),"ggge年mm月dd日")</f>
        <v/>
      </c>
      <c r="X19" s="513"/>
      <c r="Y19" s="513"/>
      <c r="Z19" s="513"/>
      <c r="AA19" s="513"/>
      <c r="AB19" s="514"/>
      <c r="AC19" s="515" t="str">
        <f>IF(入力②!G9="","",入力②!G9)</f>
        <v/>
      </c>
      <c r="AD19" s="516"/>
      <c r="AE19" s="516"/>
      <c r="AF19" s="516"/>
      <c r="AG19" s="516"/>
      <c r="AH19" s="517"/>
      <c r="AI19" s="518" t="str">
        <f>IF(入力②!H9="","",入力②!H9)</f>
        <v/>
      </c>
      <c r="AJ19" s="519"/>
      <c r="AK19" s="519"/>
      <c r="AL19" s="519"/>
      <c r="AM19" s="103" t="s">
        <v>21</v>
      </c>
    </row>
    <row r="20" spans="1:39" ht="27" customHeight="1" x14ac:dyDescent="0.15">
      <c r="A20" s="102">
        <v>9</v>
      </c>
      <c r="B20" s="504" t="str">
        <f>IF(入力②!B10="","",入力②!B10)</f>
        <v/>
      </c>
      <c r="C20" s="505"/>
      <c r="D20" s="506"/>
      <c r="E20" s="507" t="str">
        <f>IF(入力②!C10="","",(入力②!C10))</f>
        <v/>
      </c>
      <c r="F20" s="508"/>
      <c r="G20" s="508"/>
      <c r="H20" s="508"/>
      <c r="I20" s="508"/>
      <c r="J20" s="508"/>
      <c r="K20" s="509"/>
      <c r="L20" s="510" t="str">
        <f>IF(入力②!D10="","",入力②!D10)</f>
        <v/>
      </c>
      <c r="M20" s="511"/>
      <c r="N20" s="511"/>
      <c r="O20" s="511"/>
      <c r="P20" s="512"/>
      <c r="Q20" s="510" t="str">
        <f>IF(入力②!E10="","",入力②!E10)</f>
        <v/>
      </c>
      <c r="R20" s="511"/>
      <c r="S20" s="511"/>
      <c r="T20" s="511"/>
      <c r="U20" s="512"/>
      <c r="V20" s="97" t="str">
        <f t="shared" si="0"/>
        <v/>
      </c>
      <c r="W20" s="513" t="str">
        <f>TEXT(IF(入力②!F10="","",入力②!F10),"ggge年mm月dd日")</f>
        <v/>
      </c>
      <c r="X20" s="513"/>
      <c r="Y20" s="513"/>
      <c r="Z20" s="513"/>
      <c r="AA20" s="513"/>
      <c r="AB20" s="514"/>
      <c r="AC20" s="515" t="str">
        <f>IF(入力②!G10="","",入力②!G10)</f>
        <v/>
      </c>
      <c r="AD20" s="516"/>
      <c r="AE20" s="516"/>
      <c r="AF20" s="516"/>
      <c r="AG20" s="516"/>
      <c r="AH20" s="517"/>
      <c r="AI20" s="518" t="str">
        <f>IF(入力②!H10="","",入力②!H10)</f>
        <v/>
      </c>
      <c r="AJ20" s="519"/>
      <c r="AK20" s="519"/>
      <c r="AL20" s="519"/>
      <c r="AM20" s="103" t="s">
        <v>21</v>
      </c>
    </row>
    <row r="21" spans="1:39" ht="27" customHeight="1" x14ac:dyDescent="0.15">
      <c r="A21" s="141">
        <v>10</v>
      </c>
      <c r="B21" s="536" t="str">
        <f>IF(入力②!B11="","",入力②!B11)</f>
        <v/>
      </c>
      <c r="C21" s="537"/>
      <c r="D21" s="538"/>
      <c r="E21" s="539" t="str">
        <f>IF(入力②!C11="","",(入力②!C11))</f>
        <v/>
      </c>
      <c r="F21" s="540"/>
      <c r="G21" s="540"/>
      <c r="H21" s="540"/>
      <c r="I21" s="540"/>
      <c r="J21" s="540"/>
      <c r="K21" s="541"/>
      <c r="L21" s="542" t="str">
        <f>IF(入力②!D11="","",入力②!D11)</f>
        <v/>
      </c>
      <c r="M21" s="543"/>
      <c r="N21" s="543"/>
      <c r="O21" s="543"/>
      <c r="P21" s="544"/>
      <c r="Q21" s="542" t="str">
        <f>IF(入力②!E11="","",入力②!E11)</f>
        <v/>
      </c>
      <c r="R21" s="543"/>
      <c r="S21" s="543"/>
      <c r="T21" s="543"/>
      <c r="U21" s="544"/>
      <c r="V21" s="98" t="str">
        <f t="shared" si="0"/>
        <v/>
      </c>
      <c r="W21" s="545" t="str">
        <f>TEXT(IF(入力②!F11="","",入力②!F11),"ggge年mm月dd日")</f>
        <v/>
      </c>
      <c r="X21" s="545"/>
      <c r="Y21" s="545"/>
      <c r="Z21" s="545"/>
      <c r="AA21" s="545"/>
      <c r="AB21" s="546"/>
      <c r="AC21" s="547" t="str">
        <f>IF(入力②!G11="","",入力②!G11)</f>
        <v/>
      </c>
      <c r="AD21" s="548"/>
      <c r="AE21" s="548"/>
      <c r="AF21" s="548"/>
      <c r="AG21" s="548"/>
      <c r="AH21" s="549"/>
      <c r="AI21" s="550" t="str">
        <f>IF(入力②!H11="","",入力②!H11)</f>
        <v/>
      </c>
      <c r="AJ21" s="551"/>
      <c r="AK21" s="551"/>
      <c r="AL21" s="551"/>
      <c r="AM21" s="142" t="s">
        <v>21</v>
      </c>
    </row>
    <row r="22" spans="1:39" ht="27" customHeight="1" x14ac:dyDescent="0.15">
      <c r="A22" s="143">
        <v>11</v>
      </c>
      <c r="B22" s="520" t="str">
        <f>IF(入力②!B12="","",入力②!B12)</f>
        <v/>
      </c>
      <c r="C22" s="521"/>
      <c r="D22" s="522"/>
      <c r="E22" s="523" t="str">
        <f>IF(入力②!C12="","",(入力②!C12))</f>
        <v/>
      </c>
      <c r="F22" s="524"/>
      <c r="G22" s="524"/>
      <c r="H22" s="524"/>
      <c r="I22" s="524"/>
      <c r="J22" s="524"/>
      <c r="K22" s="525"/>
      <c r="L22" s="526" t="str">
        <f>IF(入力②!D12="","",入力②!D12)</f>
        <v/>
      </c>
      <c r="M22" s="527"/>
      <c r="N22" s="527"/>
      <c r="O22" s="527"/>
      <c r="P22" s="528"/>
      <c r="Q22" s="526" t="str">
        <f>IF(入力②!E12="","",入力②!E12)</f>
        <v/>
      </c>
      <c r="R22" s="527"/>
      <c r="S22" s="527"/>
      <c r="T22" s="527"/>
      <c r="U22" s="528"/>
      <c r="V22" s="99" t="str">
        <f t="shared" si="0"/>
        <v/>
      </c>
      <c r="W22" s="529" t="str">
        <f>TEXT(IF(入力②!F12="","",入力②!F12),"ggge年mm月dd日")</f>
        <v/>
      </c>
      <c r="X22" s="529"/>
      <c r="Y22" s="529"/>
      <c r="Z22" s="529"/>
      <c r="AA22" s="529"/>
      <c r="AB22" s="530"/>
      <c r="AC22" s="531" t="str">
        <f>IF(入力②!G12="","",入力②!G12)</f>
        <v/>
      </c>
      <c r="AD22" s="532"/>
      <c r="AE22" s="532"/>
      <c r="AF22" s="532"/>
      <c r="AG22" s="532"/>
      <c r="AH22" s="533"/>
      <c r="AI22" s="534" t="str">
        <f>IF(入力②!H12="","",入力②!H12)</f>
        <v/>
      </c>
      <c r="AJ22" s="535"/>
      <c r="AK22" s="535"/>
      <c r="AL22" s="535"/>
      <c r="AM22" s="204" t="s">
        <v>21</v>
      </c>
    </row>
    <row r="23" spans="1:39" ht="27" customHeight="1" x14ac:dyDescent="0.15">
      <c r="A23" s="102">
        <v>12</v>
      </c>
      <c r="B23" s="504" t="str">
        <f>IF(入力②!B13="","",入力②!B13)</f>
        <v/>
      </c>
      <c r="C23" s="505"/>
      <c r="D23" s="506"/>
      <c r="E23" s="507" t="str">
        <f>IF(入力②!C13="","",(入力②!C13))</f>
        <v/>
      </c>
      <c r="F23" s="508"/>
      <c r="G23" s="508"/>
      <c r="H23" s="508"/>
      <c r="I23" s="508"/>
      <c r="J23" s="508"/>
      <c r="K23" s="509"/>
      <c r="L23" s="510" t="str">
        <f>IF(入力②!D13="","",入力②!D13)</f>
        <v/>
      </c>
      <c r="M23" s="511"/>
      <c r="N23" s="511"/>
      <c r="O23" s="511"/>
      <c r="P23" s="512"/>
      <c r="Q23" s="510" t="str">
        <f>IF(入力②!E13="","",入力②!E13)</f>
        <v/>
      </c>
      <c r="R23" s="511"/>
      <c r="S23" s="511"/>
      <c r="T23" s="511"/>
      <c r="U23" s="512"/>
      <c r="V23" s="97" t="str">
        <f t="shared" si="0"/>
        <v/>
      </c>
      <c r="W23" s="513" t="str">
        <f>TEXT(IF(入力②!F13="","",入力②!F13),"ggge年mm月dd日")</f>
        <v/>
      </c>
      <c r="X23" s="513"/>
      <c r="Y23" s="513"/>
      <c r="Z23" s="513"/>
      <c r="AA23" s="513"/>
      <c r="AB23" s="514"/>
      <c r="AC23" s="515" t="str">
        <f>IF(入力②!G13="","",入力②!G13)</f>
        <v/>
      </c>
      <c r="AD23" s="516"/>
      <c r="AE23" s="516"/>
      <c r="AF23" s="516"/>
      <c r="AG23" s="516"/>
      <c r="AH23" s="517"/>
      <c r="AI23" s="518" t="str">
        <f>IF(入力②!H13="","",入力②!H13)</f>
        <v/>
      </c>
      <c r="AJ23" s="519"/>
      <c r="AK23" s="519"/>
      <c r="AL23" s="519"/>
      <c r="AM23" s="103" t="s">
        <v>21</v>
      </c>
    </row>
    <row r="24" spans="1:39" ht="27" customHeight="1" x14ac:dyDescent="0.15">
      <c r="A24" s="102">
        <v>13</v>
      </c>
      <c r="B24" s="504" t="str">
        <f>IF(入力②!B14="","",入力②!B14)</f>
        <v/>
      </c>
      <c r="C24" s="505"/>
      <c r="D24" s="506"/>
      <c r="E24" s="507" t="str">
        <f>IF(入力②!C14="","",(入力②!C14))</f>
        <v/>
      </c>
      <c r="F24" s="508"/>
      <c r="G24" s="508"/>
      <c r="H24" s="508"/>
      <c r="I24" s="508"/>
      <c r="J24" s="508"/>
      <c r="K24" s="509"/>
      <c r="L24" s="510" t="str">
        <f>IF(入力②!D14="","",入力②!D14)</f>
        <v/>
      </c>
      <c r="M24" s="511"/>
      <c r="N24" s="511"/>
      <c r="O24" s="511"/>
      <c r="P24" s="512"/>
      <c r="Q24" s="510" t="str">
        <f>IF(入力②!E14="","",入力②!E14)</f>
        <v/>
      </c>
      <c r="R24" s="511"/>
      <c r="S24" s="511"/>
      <c r="T24" s="511"/>
      <c r="U24" s="512"/>
      <c r="V24" s="97" t="str">
        <f t="shared" si="0"/>
        <v/>
      </c>
      <c r="W24" s="513" t="str">
        <f>TEXT(IF(入力②!F14="","",入力②!F14),"ggge年mm月dd日")</f>
        <v/>
      </c>
      <c r="X24" s="513"/>
      <c r="Y24" s="513"/>
      <c r="Z24" s="513"/>
      <c r="AA24" s="513"/>
      <c r="AB24" s="514"/>
      <c r="AC24" s="515" t="str">
        <f>IF(入力②!G14="","",入力②!G14)</f>
        <v/>
      </c>
      <c r="AD24" s="516"/>
      <c r="AE24" s="516"/>
      <c r="AF24" s="516"/>
      <c r="AG24" s="516"/>
      <c r="AH24" s="517"/>
      <c r="AI24" s="518" t="str">
        <f>IF(入力②!H14="","",入力②!H14)</f>
        <v/>
      </c>
      <c r="AJ24" s="519"/>
      <c r="AK24" s="519"/>
      <c r="AL24" s="519"/>
      <c r="AM24" s="103" t="s">
        <v>21</v>
      </c>
    </row>
    <row r="25" spans="1:39" ht="27" customHeight="1" x14ac:dyDescent="0.15">
      <c r="A25" s="102">
        <v>14</v>
      </c>
      <c r="B25" s="504" t="str">
        <f>IF(入力②!B15="","",入力②!B15)</f>
        <v/>
      </c>
      <c r="C25" s="505"/>
      <c r="D25" s="506"/>
      <c r="E25" s="507" t="str">
        <f>IF(入力②!C15="","",(入力②!C15))</f>
        <v/>
      </c>
      <c r="F25" s="508"/>
      <c r="G25" s="508"/>
      <c r="H25" s="508"/>
      <c r="I25" s="508"/>
      <c r="J25" s="508"/>
      <c r="K25" s="509"/>
      <c r="L25" s="510" t="str">
        <f>IF(入力②!D15="","",入力②!D15)</f>
        <v/>
      </c>
      <c r="M25" s="511"/>
      <c r="N25" s="511"/>
      <c r="O25" s="511"/>
      <c r="P25" s="512"/>
      <c r="Q25" s="510" t="str">
        <f>IF(入力②!E15="","",入力②!E15)</f>
        <v/>
      </c>
      <c r="R25" s="511"/>
      <c r="S25" s="511"/>
      <c r="T25" s="511"/>
      <c r="U25" s="512"/>
      <c r="V25" s="97" t="str">
        <f t="shared" si="0"/>
        <v/>
      </c>
      <c r="W25" s="513" t="str">
        <f>TEXT(IF(入力②!F15="","",入力②!F15),"ggge年mm月dd日")</f>
        <v/>
      </c>
      <c r="X25" s="513"/>
      <c r="Y25" s="513"/>
      <c r="Z25" s="513"/>
      <c r="AA25" s="513"/>
      <c r="AB25" s="514"/>
      <c r="AC25" s="515" t="str">
        <f>IF(入力②!G15="","",入力②!G15)</f>
        <v/>
      </c>
      <c r="AD25" s="516"/>
      <c r="AE25" s="516"/>
      <c r="AF25" s="516"/>
      <c r="AG25" s="516"/>
      <c r="AH25" s="517"/>
      <c r="AI25" s="518" t="str">
        <f>IF(入力②!H15="","",入力②!H15)</f>
        <v/>
      </c>
      <c r="AJ25" s="519"/>
      <c r="AK25" s="519"/>
      <c r="AL25" s="519"/>
      <c r="AM25" s="103" t="s">
        <v>21</v>
      </c>
    </row>
    <row r="26" spans="1:39" ht="27" customHeight="1" x14ac:dyDescent="0.15">
      <c r="A26" s="141">
        <v>15</v>
      </c>
      <c r="B26" s="536" t="str">
        <f>IF(入力②!B16="","",入力②!B16)</f>
        <v/>
      </c>
      <c r="C26" s="537"/>
      <c r="D26" s="538"/>
      <c r="E26" s="539" t="str">
        <f>IF(入力②!C16="","",(入力②!C16))</f>
        <v/>
      </c>
      <c r="F26" s="540"/>
      <c r="G26" s="540"/>
      <c r="H26" s="540"/>
      <c r="I26" s="540"/>
      <c r="J26" s="540"/>
      <c r="K26" s="541"/>
      <c r="L26" s="542" t="str">
        <f>IF(入力②!D16="","",入力②!D16)</f>
        <v/>
      </c>
      <c r="M26" s="543"/>
      <c r="N26" s="543"/>
      <c r="O26" s="543"/>
      <c r="P26" s="544"/>
      <c r="Q26" s="542" t="str">
        <f>IF(入力②!E16="","",入力②!E16)</f>
        <v/>
      </c>
      <c r="R26" s="543"/>
      <c r="S26" s="543"/>
      <c r="T26" s="543"/>
      <c r="U26" s="544"/>
      <c r="V26" s="98" t="str">
        <f t="shared" si="0"/>
        <v/>
      </c>
      <c r="W26" s="545" t="str">
        <f>TEXT(IF(入力②!F16="","",入力②!F16),"ggge年mm月dd日")</f>
        <v/>
      </c>
      <c r="X26" s="545"/>
      <c r="Y26" s="545"/>
      <c r="Z26" s="545"/>
      <c r="AA26" s="545"/>
      <c r="AB26" s="546"/>
      <c r="AC26" s="547" t="str">
        <f>IF(入力②!G16="","",入力②!G16)</f>
        <v/>
      </c>
      <c r="AD26" s="548"/>
      <c r="AE26" s="548"/>
      <c r="AF26" s="548"/>
      <c r="AG26" s="548"/>
      <c r="AH26" s="549"/>
      <c r="AI26" s="550" t="str">
        <f>IF(入力②!H16="","",入力②!H16)</f>
        <v/>
      </c>
      <c r="AJ26" s="551"/>
      <c r="AK26" s="551"/>
      <c r="AL26" s="551"/>
      <c r="AM26" s="142" t="s">
        <v>21</v>
      </c>
    </row>
    <row r="27" spans="1:39" ht="27" customHeight="1" x14ac:dyDescent="0.15">
      <c r="A27" s="143">
        <v>16</v>
      </c>
      <c r="B27" s="520" t="str">
        <f>IF(入力②!B17="","",入力②!B17)</f>
        <v/>
      </c>
      <c r="C27" s="521"/>
      <c r="D27" s="522"/>
      <c r="E27" s="523" t="str">
        <f>IF(入力②!C17="","",(入力②!C17))</f>
        <v/>
      </c>
      <c r="F27" s="524"/>
      <c r="G27" s="524"/>
      <c r="H27" s="524"/>
      <c r="I27" s="524"/>
      <c r="J27" s="524"/>
      <c r="K27" s="525"/>
      <c r="L27" s="526" t="str">
        <f>IF(入力②!D17="","",入力②!D17)</f>
        <v/>
      </c>
      <c r="M27" s="527"/>
      <c r="N27" s="527"/>
      <c r="O27" s="527"/>
      <c r="P27" s="528"/>
      <c r="Q27" s="526" t="str">
        <f>IF(入力②!E17="","",入力②!E17)</f>
        <v/>
      </c>
      <c r="R27" s="527"/>
      <c r="S27" s="527"/>
      <c r="T27" s="527"/>
      <c r="U27" s="528"/>
      <c r="V27" s="99" t="str">
        <f t="shared" si="0"/>
        <v/>
      </c>
      <c r="W27" s="529" t="str">
        <f>TEXT(IF(入力②!F17="","",入力②!F17),"ggge年mm月dd日")</f>
        <v/>
      </c>
      <c r="X27" s="529"/>
      <c r="Y27" s="529"/>
      <c r="Z27" s="529"/>
      <c r="AA27" s="529"/>
      <c r="AB27" s="530"/>
      <c r="AC27" s="531" t="str">
        <f>IF(入力②!G17="","",入力②!G17)</f>
        <v/>
      </c>
      <c r="AD27" s="532"/>
      <c r="AE27" s="532"/>
      <c r="AF27" s="532"/>
      <c r="AG27" s="532"/>
      <c r="AH27" s="533"/>
      <c r="AI27" s="534" t="str">
        <f>IF(入力②!H17="","",入力②!H17)</f>
        <v/>
      </c>
      <c r="AJ27" s="535"/>
      <c r="AK27" s="535"/>
      <c r="AL27" s="535"/>
      <c r="AM27" s="204" t="s">
        <v>21</v>
      </c>
    </row>
    <row r="28" spans="1:39" ht="27" customHeight="1" x14ac:dyDescent="0.15">
      <c r="A28" s="102">
        <v>17</v>
      </c>
      <c r="B28" s="504" t="str">
        <f>IF(入力②!B18="","",入力②!B18)</f>
        <v/>
      </c>
      <c r="C28" s="505"/>
      <c r="D28" s="506"/>
      <c r="E28" s="507" t="str">
        <f>IF(入力②!C18="","",(入力②!C18))</f>
        <v/>
      </c>
      <c r="F28" s="508"/>
      <c r="G28" s="508"/>
      <c r="H28" s="508"/>
      <c r="I28" s="508"/>
      <c r="J28" s="508"/>
      <c r="K28" s="509"/>
      <c r="L28" s="510" t="str">
        <f>IF(入力②!D18="","",入力②!D18)</f>
        <v/>
      </c>
      <c r="M28" s="511"/>
      <c r="N28" s="511"/>
      <c r="O28" s="511"/>
      <c r="P28" s="512"/>
      <c r="Q28" s="510" t="str">
        <f>IF(入力②!E18="","",入力②!E18)</f>
        <v/>
      </c>
      <c r="R28" s="511"/>
      <c r="S28" s="511"/>
      <c r="T28" s="511"/>
      <c r="U28" s="512"/>
      <c r="V28" s="97" t="str">
        <f t="shared" si="0"/>
        <v/>
      </c>
      <c r="W28" s="513" t="str">
        <f>TEXT(IF(入力②!F18="","",入力②!F18),"ggge年mm月dd日")</f>
        <v/>
      </c>
      <c r="X28" s="513"/>
      <c r="Y28" s="513"/>
      <c r="Z28" s="513"/>
      <c r="AA28" s="513"/>
      <c r="AB28" s="514"/>
      <c r="AC28" s="515" t="str">
        <f>IF(入力②!G18="","",入力②!G18)</f>
        <v/>
      </c>
      <c r="AD28" s="516"/>
      <c r="AE28" s="516"/>
      <c r="AF28" s="516"/>
      <c r="AG28" s="516"/>
      <c r="AH28" s="517"/>
      <c r="AI28" s="518" t="str">
        <f>IF(入力②!H18="","",入力②!H18)</f>
        <v/>
      </c>
      <c r="AJ28" s="519"/>
      <c r="AK28" s="519"/>
      <c r="AL28" s="519"/>
      <c r="AM28" s="103" t="s">
        <v>21</v>
      </c>
    </row>
    <row r="29" spans="1:39" ht="27" customHeight="1" x14ac:dyDescent="0.15">
      <c r="A29" s="102">
        <v>18</v>
      </c>
      <c r="B29" s="504" t="str">
        <f>IF(入力②!B19="","",入力②!B19)</f>
        <v/>
      </c>
      <c r="C29" s="505"/>
      <c r="D29" s="506"/>
      <c r="E29" s="507" t="str">
        <f>IF(入力②!C19="","",(入力②!C19))</f>
        <v/>
      </c>
      <c r="F29" s="508"/>
      <c r="G29" s="508"/>
      <c r="H29" s="508"/>
      <c r="I29" s="508"/>
      <c r="J29" s="508"/>
      <c r="K29" s="509"/>
      <c r="L29" s="510" t="str">
        <f>IF(入力②!D19="","",入力②!D19)</f>
        <v/>
      </c>
      <c r="M29" s="511"/>
      <c r="N29" s="511"/>
      <c r="O29" s="511"/>
      <c r="P29" s="512"/>
      <c r="Q29" s="510" t="str">
        <f>IF(入力②!E19="","",入力②!E19)</f>
        <v/>
      </c>
      <c r="R29" s="511"/>
      <c r="S29" s="511"/>
      <c r="T29" s="511"/>
      <c r="U29" s="512"/>
      <c r="V29" s="97" t="str">
        <f t="shared" si="0"/>
        <v/>
      </c>
      <c r="W29" s="513" t="str">
        <f>TEXT(IF(入力②!F19="","",入力②!F19),"ggge年mm月dd日")</f>
        <v/>
      </c>
      <c r="X29" s="513"/>
      <c r="Y29" s="513"/>
      <c r="Z29" s="513"/>
      <c r="AA29" s="513"/>
      <c r="AB29" s="514"/>
      <c r="AC29" s="515" t="str">
        <f>IF(入力②!G19="","",入力②!G19)</f>
        <v/>
      </c>
      <c r="AD29" s="516"/>
      <c r="AE29" s="516"/>
      <c r="AF29" s="516"/>
      <c r="AG29" s="516"/>
      <c r="AH29" s="517"/>
      <c r="AI29" s="518" t="str">
        <f>IF(入力②!H19="","",入力②!H19)</f>
        <v/>
      </c>
      <c r="AJ29" s="519"/>
      <c r="AK29" s="519"/>
      <c r="AL29" s="519"/>
      <c r="AM29" s="103" t="s">
        <v>21</v>
      </c>
    </row>
    <row r="30" spans="1:39" ht="27" customHeight="1" x14ac:dyDescent="0.15">
      <c r="A30" s="102">
        <v>19</v>
      </c>
      <c r="B30" s="504" t="str">
        <f>IF(入力②!B20="","",入力②!B20)</f>
        <v/>
      </c>
      <c r="C30" s="505"/>
      <c r="D30" s="506"/>
      <c r="E30" s="507" t="str">
        <f>IF(入力②!C20="","",(入力②!C20))</f>
        <v/>
      </c>
      <c r="F30" s="508"/>
      <c r="G30" s="508"/>
      <c r="H30" s="508"/>
      <c r="I30" s="508"/>
      <c r="J30" s="508"/>
      <c r="K30" s="509"/>
      <c r="L30" s="510" t="str">
        <f>IF(入力②!D20="","",入力②!D20)</f>
        <v/>
      </c>
      <c r="M30" s="511"/>
      <c r="N30" s="511"/>
      <c r="O30" s="511"/>
      <c r="P30" s="512"/>
      <c r="Q30" s="510" t="str">
        <f>IF(入力②!E20="","",入力②!E20)</f>
        <v/>
      </c>
      <c r="R30" s="511"/>
      <c r="S30" s="511"/>
      <c r="T30" s="511"/>
      <c r="U30" s="512"/>
      <c r="V30" s="97" t="str">
        <f t="shared" si="0"/>
        <v/>
      </c>
      <c r="W30" s="513" t="str">
        <f>TEXT(IF(入力②!F20="","",入力②!F20),"ggge年mm月dd日")</f>
        <v/>
      </c>
      <c r="X30" s="513"/>
      <c r="Y30" s="513"/>
      <c r="Z30" s="513"/>
      <c r="AA30" s="513"/>
      <c r="AB30" s="514"/>
      <c r="AC30" s="515" t="str">
        <f>IF(入力②!G20="","",入力②!G20)</f>
        <v/>
      </c>
      <c r="AD30" s="516"/>
      <c r="AE30" s="516"/>
      <c r="AF30" s="516"/>
      <c r="AG30" s="516"/>
      <c r="AH30" s="517"/>
      <c r="AI30" s="518" t="str">
        <f>IF(入力②!H20="","",入力②!H20)</f>
        <v/>
      </c>
      <c r="AJ30" s="519"/>
      <c r="AK30" s="519"/>
      <c r="AL30" s="519"/>
      <c r="AM30" s="103" t="s">
        <v>21</v>
      </c>
    </row>
    <row r="31" spans="1:39" ht="27" customHeight="1" x14ac:dyDescent="0.15">
      <c r="A31" s="141">
        <v>20</v>
      </c>
      <c r="B31" s="536" t="str">
        <f>IF(入力②!B21="","",入力②!B21)</f>
        <v/>
      </c>
      <c r="C31" s="537"/>
      <c r="D31" s="538"/>
      <c r="E31" s="539" t="str">
        <f>IF(入力②!C21="","",(入力②!C21))</f>
        <v/>
      </c>
      <c r="F31" s="540"/>
      <c r="G31" s="540"/>
      <c r="H31" s="540"/>
      <c r="I31" s="540"/>
      <c r="J31" s="540"/>
      <c r="K31" s="541"/>
      <c r="L31" s="542" t="str">
        <f>IF(入力②!D21="","",入力②!D21)</f>
        <v/>
      </c>
      <c r="M31" s="543"/>
      <c r="N31" s="543"/>
      <c r="O31" s="543"/>
      <c r="P31" s="544"/>
      <c r="Q31" s="542" t="str">
        <f>IF(入力②!E21="","",入力②!E21)</f>
        <v/>
      </c>
      <c r="R31" s="543"/>
      <c r="S31" s="543"/>
      <c r="T31" s="543"/>
      <c r="U31" s="544"/>
      <c r="V31" s="98" t="str">
        <f t="shared" si="0"/>
        <v/>
      </c>
      <c r="W31" s="545" t="str">
        <f>TEXT(IF(入力②!F21="","",入力②!F21),"ggge年mm月dd日")</f>
        <v/>
      </c>
      <c r="X31" s="545"/>
      <c r="Y31" s="545"/>
      <c r="Z31" s="545"/>
      <c r="AA31" s="545"/>
      <c r="AB31" s="546"/>
      <c r="AC31" s="547" t="str">
        <f>IF(入力②!G21="","",入力②!G21)</f>
        <v/>
      </c>
      <c r="AD31" s="548"/>
      <c r="AE31" s="548"/>
      <c r="AF31" s="548"/>
      <c r="AG31" s="548"/>
      <c r="AH31" s="549"/>
      <c r="AI31" s="550" t="str">
        <f>IF(入力②!H21="","",入力②!H21)</f>
        <v/>
      </c>
      <c r="AJ31" s="551"/>
      <c r="AK31" s="551"/>
      <c r="AL31" s="551"/>
      <c r="AM31" s="142" t="s">
        <v>21</v>
      </c>
    </row>
    <row r="32" spans="1:39" ht="27" customHeight="1" x14ac:dyDescent="0.15">
      <c r="A32" s="100">
        <v>21</v>
      </c>
      <c r="B32" s="520" t="str">
        <f>IF(入力②!B22="","",入力②!B22)</f>
        <v/>
      </c>
      <c r="C32" s="521"/>
      <c r="D32" s="522"/>
      <c r="E32" s="523" t="str">
        <f>IF(入力②!C22="","",(入力②!C22))</f>
        <v/>
      </c>
      <c r="F32" s="524"/>
      <c r="G32" s="524"/>
      <c r="H32" s="524"/>
      <c r="I32" s="524"/>
      <c r="J32" s="524"/>
      <c r="K32" s="525"/>
      <c r="L32" s="526" t="str">
        <f>IF(入力②!D22="","",入力②!D22)</f>
        <v/>
      </c>
      <c r="M32" s="527"/>
      <c r="N32" s="527"/>
      <c r="O32" s="527"/>
      <c r="P32" s="528"/>
      <c r="Q32" s="526" t="str">
        <f>IF(入力②!E22="","",入力②!E22)</f>
        <v/>
      </c>
      <c r="R32" s="527"/>
      <c r="S32" s="527"/>
      <c r="T32" s="527"/>
      <c r="U32" s="528"/>
      <c r="V32" s="99" t="str">
        <f t="shared" si="0"/>
        <v/>
      </c>
      <c r="W32" s="529" t="str">
        <f>TEXT(IF(入力②!F22="","",入力②!F22),"ggge年mm月dd日")</f>
        <v/>
      </c>
      <c r="X32" s="529"/>
      <c r="Y32" s="529"/>
      <c r="Z32" s="529"/>
      <c r="AA32" s="529"/>
      <c r="AB32" s="530"/>
      <c r="AC32" s="531" t="str">
        <f>IF(入力②!G22="","",入力②!G22)</f>
        <v/>
      </c>
      <c r="AD32" s="532"/>
      <c r="AE32" s="532"/>
      <c r="AF32" s="532"/>
      <c r="AG32" s="532"/>
      <c r="AH32" s="533"/>
      <c r="AI32" s="534" t="str">
        <f>IF(入力②!H22="","",入力②!H22)</f>
        <v/>
      </c>
      <c r="AJ32" s="535"/>
      <c r="AK32" s="535"/>
      <c r="AL32" s="535"/>
      <c r="AM32" s="204" t="s">
        <v>21</v>
      </c>
    </row>
    <row r="33" spans="1:39" ht="27" customHeight="1" x14ac:dyDescent="0.15">
      <c r="A33" s="102">
        <v>22</v>
      </c>
      <c r="B33" s="504" t="str">
        <f>IF(入力②!B23="","",入力②!B23)</f>
        <v/>
      </c>
      <c r="C33" s="505"/>
      <c r="D33" s="506"/>
      <c r="E33" s="507" t="str">
        <f>IF(入力②!C23="","",(入力②!C23))</f>
        <v/>
      </c>
      <c r="F33" s="508"/>
      <c r="G33" s="508"/>
      <c r="H33" s="508"/>
      <c r="I33" s="508"/>
      <c r="J33" s="508"/>
      <c r="K33" s="509"/>
      <c r="L33" s="510" t="str">
        <f>IF(入力②!D23="","",入力②!D23)</f>
        <v/>
      </c>
      <c r="M33" s="511"/>
      <c r="N33" s="511"/>
      <c r="O33" s="511"/>
      <c r="P33" s="512"/>
      <c r="Q33" s="510" t="str">
        <f>IF(入力②!E23="","",入力②!E23)</f>
        <v/>
      </c>
      <c r="R33" s="511"/>
      <c r="S33" s="511"/>
      <c r="T33" s="511"/>
      <c r="U33" s="512"/>
      <c r="V33" s="97" t="str">
        <f t="shared" si="0"/>
        <v/>
      </c>
      <c r="W33" s="513" t="str">
        <f>TEXT(IF(入力②!F23="","",入力②!F23),"ggge年mm月dd日")</f>
        <v/>
      </c>
      <c r="X33" s="513"/>
      <c r="Y33" s="513"/>
      <c r="Z33" s="513"/>
      <c r="AA33" s="513"/>
      <c r="AB33" s="514"/>
      <c r="AC33" s="515" t="str">
        <f>IF(入力②!G23="","",入力②!G23)</f>
        <v/>
      </c>
      <c r="AD33" s="516"/>
      <c r="AE33" s="516"/>
      <c r="AF33" s="516"/>
      <c r="AG33" s="516"/>
      <c r="AH33" s="517"/>
      <c r="AI33" s="518" t="str">
        <f>IF(入力②!H23="","",入力②!H23)</f>
        <v/>
      </c>
      <c r="AJ33" s="519"/>
      <c r="AK33" s="519"/>
      <c r="AL33" s="519"/>
      <c r="AM33" s="103" t="s">
        <v>21</v>
      </c>
    </row>
    <row r="34" spans="1:39" ht="27" customHeight="1" x14ac:dyDescent="0.15">
      <c r="A34" s="102">
        <v>23</v>
      </c>
      <c r="B34" s="504" t="str">
        <f>IF(入力②!B24="","",入力②!B24)</f>
        <v/>
      </c>
      <c r="C34" s="505"/>
      <c r="D34" s="506"/>
      <c r="E34" s="507" t="str">
        <f>IF(入力②!C24="","",(入力②!C24))</f>
        <v/>
      </c>
      <c r="F34" s="508"/>
      <c r="G34" s="508"/>
      <c r="H34" s="508"/>
      <c r="I34" s="508"/>
      <c r="J34" s="508"/>
      <c r="K34" s="509"/>
      <c r="L34" s="510" t="str">
        <f>IF(入力②!D24="","",入力②!D24)</f>
        <v/>
      </c>
      <c r="M34" s="511"/>
      <c r="N34" s="511"/>
      <c r="O34" s="511"/>
      <c r="P34" s="512"/>
      <c r="Q34" s="510" t="str">
        <f>IF(入力②!E24="","",入力②!E24)</f>
        <v/>
      </c>
      <c r="R34" s="511"/>
      <c r="S34" s="511"/>
      <c r="T34" s="511"/>
      <c r="U34" s="512"/>
      <c r="V34" s="97" t="str">
        <f t="shared" si="0"/>
        <v/>
      </c>
      <c r="W34" s="513" t="str">
        <f>TEXT(IF(入力②!F24="","",入力②!F24),"ggge年mm月dd日")</f>
        <v/>
      </c>
      <c r="X34" s="513"/>
      <c r="Y34" s="513"/>
      <c r="Z34" s="513"/>
      <c r="AA34" s="513"/>
      <c r="AB34" s="514"/>
      <c r="AC34" s="515" t="str">
        <f>IF(入力②!G24="","",入力②!G24)</f>
        <v/>
      </c>
      <c r="AD34" s="516"/>
      <c r="AE34" s="516"/>
      <c r="AF34" s="516"/>
      <c r="AG34" s="516"/>
      <c r="AH34" s="517"/>
      <c r="AI34" s="518" t="str">
        <f>IF(入力②!H24="","",入力②!H24)</f>
        <v/>
      </c>
      <c r="AJ34" s="519"/>
      <c r="AK34" s="519"/>
      <c r="AL34" s="519"/>
      <c r="AM34" s="103" t="s">
        <v>21</v>
      </c>
    </row>
    <row r="35" spans="1:39" ht="27" customHeight="1" x14ac:dyDescent="0.15">
      <c r="A35" s="102">
        <v>24</v>
      </c>
      <c r="B35" s="504" t="str">
        <f>IF(入力②!B25="","",入力②!B25)</f>
        <v/>
      </c>
      <c r="C35" s="505"/>
      <c r="D35" s="506"/>
      <c r="E35" s="507" t="str">
        <f>IF(入力②!C25="","",(入力②!C25))</f>
        <v/>
      </c>
      <c r="F35" s="508"/>
      <c r="G35" s="508"/>
      <c r="H35" s="508"/>
      <c r="I35" s="508"/>
      <c r="J35" s="508"/>
      <c r="K35" s="509"/>
      <c r="L35" s="510" t="str">
        <f>IF(入力②!D25="","",入力②!D25)</f>
        <v/>
      </c>
      <c r="M35" s="511"/>
      <c r="N35" s="511"/>
      <c r="O35" s="511"/>
      <c r="P35" s="512"/>
      <c r="Q35" s="510" t="str">
        <f>IF(入力②!E25="","",入力②!E25)</f>
        <v/>
      </c>
      <c r="R35" s="511"/>
      <c r="S35" s="511"/>
      <c r="T35" s="511"/>
      <c r="U35" s="512"/>
      <c r="V35" s="97" t="str">
        <f t="shared" si="0"/>
        <v/>
      </c>
      <c r="W35" s="513" t="str">
        <f>TEXT(IF(入力②!F25="","",入力②!F25),"ggge年mm月dd日")</f>
        <v/>
      </c>
      <c r="X35" s="513"/>
      <c r="Y35" s="513"/>
      <c r="Z35" s="513"/>
      <c r="AA35" s="513"/>
      <c r="AB35" s="514"/>
      <c r="AC35" s="515" t="str">
        <f>IF(入力②!G25="","",入力②!G25)</f>
        <v/>
      </c>
      <c r="AD35" s="516"/>
      <c r="AE35" s="516"/>
      <c r="AF35" s="516"/>
      <c r="AG35" s="516"/>
      <c r="AH35" s="517"/>
      <c r="AI35" s="518" t="str">
        <f>IF(入力②!H25="","",入力②!H25)</f>
        <v/>
      </c>
      <c r="AJ35" s="519"/>
      <c r="AK35" s="519"/>
      <c r="AL35" s="519"/>
      <c r="AM35" s="103" t="s">
        <v>21</v>
      </c>
    </row>
    <row r="36" spans="1:39" ht="27" customHeight="1" thickBot="1" x14ac:dyDescent="0.2">
      <c r="A36" s="100">
        <v>25</v>
      </c>
      <c r="B36" s="480" t="str">
        <f>IF(入力②!B26="","",入力②!B26)</f>
        <v/>
      </c>
      <c r="C36" s="481"/>
      <c r="D36" s="482"/>
      <c r="E36" s="483" t="str">
        <f>IF(入力②!C26="","",(入力②!C26))</f>
        <v/>
      </c>
      <c r="F36" s="484"/>
      <c r="G36" s="484"/>
      <c r="H36" s="484"/>
      <c r="I36" s="484"/>
      <c r="J36" s="484"/>
      <c r="K36" s="485"/>
      <c r="L36" s="486" t="str">
        <f>IF(入力②!D26="","",入力②!D26)</f>
        <v/>
      </c>
      <c r="M36" s="487"/>
      <c r="N36" s="487"/>
      <c r="O36" s="487"/>
      <c r="P36" s="488"/>
      <c r="Q36" s="486" t="str">
        <f>IF(入力②!E26="","",入力②!E26)</f>
        <v/>
      </c>
      <c r="R36" s="487"/>
      <c r="S36" s="487"/>
      <c r="T36" s="487"/>
      <c r="U36" s="488"/>
      <c r="V36" s="104" t="str">
        <f t="shared" si="0"/>
        <v/>
      </c>
      <c r="W36" s="489" t="str">
        <f>TEXT(IF(入力②!F26="","",入力②!F26),"ggge年mm月dd日")</f>
        <v/>
      </c>
      <c r="X36" s="489"/>
      <c r="Y36" s="489"/>
      <c r="Z36" s="489"/>
      <c r="AA36" s="489"/>
      <c r="AB36" s="490"/>
      <c r="AC36" s="491" t="str">
        <f>IF(入力②!G26="","",入力②!G26)</f>
        <v/>
      </c>
      <c r="AD36" s="492"/>
      <c r="AE36" s="492"/>
      <c r="AF36" s="492"/>
      <c r="AG36" s="492"/>
      <c r="AH36" s="493"/>
      <c r="AI36" s="494" t="str">
        <f>IF(入力②!H26="","",入力②!H26)</f>
        <v/>
      </c>
      <c r="AJ36" s="495"/>
      <c r="AK36" s="495"/>
      <c r="AL36" s="495"/>
      <c r="AM36" s="101" t="s">
        <v>21</v>
      </c>
    </row>
    <row r="37" spans="1:39" ht="27" customHeight="1" thickBot="1" x14ac:dyDescent="0.2">
      <c r="A37" s="496" t="s">
        <v>30</v>
      </c>
      <c r="B37" s="497"/>
      <c r="C37" s="497"/>
      <c r="D37" s="497"/>
      <c r="E37" s="497"/>
      <c r="F37" s="497"/>
      <c r="G37" s="497"/>
      <c r="H37" s="497"/>
      <c r="I37" s="498">
        <f>COUNT(B12:D36)</f>
        <v>0</v>
      </c>
      <c r="J37" s="499"/>
      <c r="K37" s="499"/>
      <c r="L37" s="499"/>
      <c r="M37" s="499"/>
      <c r="N37" s="499"/>
      <c r="O37" s="499"/>
      <c r="P37" s="499"/>
      <c r="Q37" s="499"/>
      <c r="R37" s="499"/>
      <c r="S37" s="499"/>
      <c r="T37" s="499"/>
      <c r="U37" s="499"/>
      <c r="V37" s="500"/>
      <c r="W37" s="501"/>
      <c r="X37" s="502"/>
      <c r="Y37" s="502"/>
      <c r="Z37" s="502"/>
      <c r="AA37" s="502"/>
      <c r="AB37" s="502"/>
      <c r="AC37" s="502"/>
      <c r="AD37" s="502"/>
      <c r="AE37" s="502"/>
      <c r="AF37" s="502"/>
      <c r="AG37" s="502"/>
      <c r="AH37" s="502"/>
      <c r="AI37" s="502"/>
      <c r="AJ37" s="502"/>
      <c r="AK37" s="502"/>
      <c r="AL37" s="502"/>
      <c r="AM37" s="503"/>
    </row>
    <row r="38" spans="1:39" ht="5.45" customHeight="1" x14ac:dyDescent="0.15">
      <c r="B38" s="105" t="s">
        <v>35</v>
      </c>
      <c r="X38" s="106"/>
    </row>
    <row r="39" spans="1:39" ht="22.9" customHeight="1" thickBot="1" x14ac:dyDescent="0.2">
      <c r="B39" s="475" t="s">
        <v>31</v>
      </c>
      <c r="C39" s="475"/>
      <c r="D39" s="475"/>
      <c r="E39" s="476" t="s">
        <v>36</v>
      </c>
      <c r="F39" s="476"/>
      <c r="G39" s="476"/>
      <c r="H39" s="476"/>
      <c r="I39" s="476"/>
      <c r="J39" s="476"/>
      <c r="K39" s="477">
        <f>SUM(I37,I77,I117,I157,I197,I237,I277,I317,I357,I397,I437,I477,I517,I557,I597,I637,I677,I717,I757,I797)</f>
        <v>0</v>
      </c>
      <c r="L39" s="477"/>
      <c r="M39" s="477"/>
      <c r="N39" s="477"/>
      <c r="O39" s="477"/>
      <c r="P39" s="477"/>
      <c r="Q39" s="477"/>
      <c r="R39" s="478" t="s">
        <v>153</v>
      </c>
      <c r="S39" s="478"/>
      <c r="T39" s="479" t="s">
        <v>154</v>
      </c>
      <c r="U39" s="479"/>
      <c r="V39" s="479"/>
      <c r="W39" s="479"/>
      <c r="X39" s="479"/>
      <c r="Y39" s="479"/>
      <c r="Z39" s="479"/>
      <c r="AA39" s="479"/>
      <c r="AB39" s="479"/>
      <c r="AC39" s="479"/>
      <c r="AD39" s="479"/>
      <c r="AE39" s="479"/>
      <c r="AF39" s="479"/>
      <c r="AG39" s="479"/>
      <c r="AH39" s="479"/>
      <c r="AI39" s="479"/>
      <c r="AJ39" s="479"/>
      <c r="AK39" s="479"/>
      <c r="AL39" s="479"/>
    </row>
    <row r="40" spans="1:39" s="2" customFormat="1" ht="13.15" customHeight="1" thickTop="1" x14ac:dyDescent="0.15">
      <c r="A40" s="107"/>
      <c r="B40" s="1"/>
      <c r="C40" s="1"/>
      <c r="D40" s="1"/>
      <c r="E40" s="1"/>
      <c r="F40" s="1"/>
      <c r="G40" s="1"/>
      <c r="H40" s="1"/>
      <c r="I40" s="1"/>
      <c r="J40" s="1"/>
      <c r="K40" s="108"/>
      <c r="L40" s="108"/>
      <c r="M40" s="108"/>
      <c r="N40" s="108"/>
      <c r="O40" s="108"/>
      <c r="P40" s="108"/>
      <c r="Q40" s="1"/>
      <c r="R40" s="1"/>
      <c r="S40" s="106"/>
      <c r="T40" s="1"/>
      <c r="U40" s="1"/>
      <c r="V40" s="1"/>
      <c r="W40" s="1"/>
    </row>
    <row r="41" spans="1:39" ht="9" customHeight="1" x14ac:dyDescent="0.15"/>
    <row r="42" spans="1:39" ht="31.5" customHeight="1" thickBot="1" x14ac:dyDescent="0.2">
      <c r="C42" s="84"/>
      <c r="D42" s="84"/>
      <c r="E42" s="84"/>
      <c r="F42" s="84"/>
      <c r="G42" s="84"/>
      <c r="H42" s="84"/>
      <c r="I42" s="84"/>
      <c r="J42" s="84"/>
      <c r="K42" s="84"/>
      <c r="L42" s="84"/>
      <c r="M42" s="84"/>
      <c r="N42" s="84"/>
      <c r="O42" s="84"/>
      <c r="P42" s="597" t="s">
        <v>32</v>
      </c>
      <c r="Q42" s="597"/>
      <c r="R42" s="597"/>
      <c r="S42" s="597"/>
      <c r="T42" s="597"/>
      <c r="U42" s="597"/>
      <c r="V42" s="597"/>
      <c r="W42" s="597"/>
      <c r="X42" s="597"/>
      <c r="Y42" s="84"/>
      <c r="Z42" s="84"/>
      <c r="AB42" s="84"/>
      <c r="AC42" s="84"/>
      <c r="AD42" s="84"/>
      <c r="AE42" s="598" t="s">
        <v>14</v>
      </c>
      <c r="AF42" s="599"/>
      <c r="AG42" s="599"/>
      <c r="AH42" s="599"/>
      <c r="AI42" s="599"/>
      <c r="AJ42" s="599"/>
      <c r="AK42" s="599"/>
      <c r="AL42" s="599"/>
      <c r="AM42" s="600"/>
    </row>
    <row r="43" spans="1:39" ht="30" customHeight="1" thickBot="1" x14ac:dyDescent="0.2">
      <c r="A43" s="601" t="s">
        <v>0</v>
      </c>
      <c r="B43" s="617"/>
      <c r="C43" s="617"/>
      <c r="D43" s="617"/>
      <c r="E43" s="618"/>
      <c r="F43" s="604" t="str">
        <f>IF(入力①!$B$4="","",入力①!$B$4)</f>
        <v/>
      </c>
      <c r="G43" s="605"/>
      <c r="H43" s="605"/>
      <c r="I43" s="606"/>
      <c r="J43" s="85"/>
      <c r="K43" s="607" t="s">
        <v>182</v>
      </c>
      <c r="L43" s="608"/>
      <c r="M43" s="608"/>
      <c r="N43" s="608"/>
      <c r="O43" s="608"/>
      <c r="P43" s="608"/>
      <c r="Q43" s="608"/>
      <c r="R43" s="608"/>
      <c r="S43" s="608"/>
      <c r="T43" s="608"/>
      <c r="U43" s="608"/>
      <c r="V43" s="608"/>
      <c r="W43" s="608"/>
      <c r="X43" s="608"/>
      <c r="Y43" s="608"/>
      <c r="Z43" s="608"/>
      <c r="AA43" s="608"/>
      <c r="AB43" s="608"/>
      <c r="AC43" s="608"/>
      <c r="AD43" s="608"/>
      <c r="AE43" s="608"/>
      <c r="AF43" s="609"/>
      <c r="AG43" s="610" t="s">
        <v>33</v>
      </c>
      <c r="AH43" s="610"/>
      <c r="AI43" s="610"/>
      <c r="AJ43" s="610"/>
      <c r="AK43" s="610"/>
      <c r="AL43" s="610"/>
    </row>
    <row r="44" spans="1:39" ht="15" customHeight="1" x14ac:dyDescent="0.15">
      <c r="A44" s="555" t="s">
        <v>34</v>
      </c>
      <c r="B44" s="612"/>
      <c r="C44" s="612"/>
      <c r="D44" s="612"/>
      <c r="E44" s="613"/>
      <c r="F44" s="561" t="str">
        <f>IF(入力①!$C$4="","",入力①!$C$4)</f>
        <v/>
      </c>
      <c r="G44" s="562"/>
      <c r="H44" s="562"/>
      <c r="I44" s="562"/>
      <c r="J44" s="562"/>
      <c r="K44" s="562"/>
      <c r="L44" s="562"/>
      <c r="M44" s="562"/>
      <c r="N44" s="562"/>
      <c r="O44" s="562"/>
      <c r="P44" s="562"/>
      <c r="Q44" s="562"/>
      <c r="R44" s="562"/>
      <c r="S44" s="562"/>
      <c r="T44" s="562"/>
      <c r="U44" s="562"/>
      <c r="V44" s="562"/>
      <c r="W44" s="562"/>
      <c r="X44" s="562"/>
      <c r="Y44" s="562"/>
      <c r="Z44" s="562"/>
      <c r="AA44" s="562"/>
      <c r="AB44" s="562"/>
      <c r="AC44" s="562"/>
      <c r="AD44" s="562"/>
      <c r="AE44" s="563"/>
      <c r="AF44" s="86"/>
      <c r="AG44" s="567" t="str">
        <f>IF(OR(入力②!K2=0,入力②!K2&lt;2),"","2／"&amp;入力②!K2&amp;" 　ページ")</f>
        <v/>
      </c>
      <c r="AH44" s="568"/>
      <c r="AI44" s="568"/>
      <c r="AJ44" s="568"/>
      <c r="AK44" s="568"/>
      <c r="AL44" s="569"/>
    </row>
    <row r="45" spans="1:39" ht="15" customHeight="1" thickBot="1" x14ac:dyDescent="0.2">
      <c r="A45" s="614"/>
      <c r="B45" s="615"/>
      <c r="C45" s="615"/>
      <c r="D45" s="615"/>
      <c r="E45" s="616"/>
      <c r="F45" s="564"/>
      <c r="G45" s="565"/>
      <c r="H45" s="565"/>
      <c r="I45" s="565"/>
      <c r="J45" s="565"/>
      <c r="K45" s="565"/>
      <c r="L45" s="565"/>
      <c r="M45" s="565"/>
      <c r="N45" s="565"/>
      <c r="O45" s="565"/>
      <c r="P45" s="565"/>
      <c r="Q45" s="565"/>
      <c r="R45" s="565"/>
      <c r="S45" s="565"/>
      <c r="T45" s="565"/>
      <c r="U45" s="565"/>
      <c r="V45" s="565"/>
      <c r="W45" s="565"/>
      <c r="X45" s="565"/>
      <c r="Y45" s="565"/>
      <c r="Z45" s="565"/>
      <c r="AA45" s="565"/>
      <c r="AB45" s="565"/>
      <c r="AC45" s="565"/>
      <c r="AD45" s="565"/>
      <c r="AE45" s="566"/>
      <c r="AF45" s="87"/>
      <c r="AG45" s="570"/>
      <c r="AH45" s="571"/>
      <c r="AI45" s="571"/>
      <c r="AJ45" s="571"/>
      <c r="AK45" s="571"/>
      <c r="AL45" s="572"/>
    </row>
    <row r="46" spans="1:39" ht="6" customHeight="1" x14ac:dyDescent="0.15">
      <c r="B46" s="88"/>
      <c r="C46" s="88"/>
      <c r="D46" s="88"/>
      <c r="E46" s="88"/>
      <c r="F46" s="88"/>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90"/>
      <c r="AG46" s="91"/>
      <c r="AH46" s="91"/>
      <c r="AI46" s="91"/>
      <c r="AJ46" s="91"/>
      <c r="AK46" s="91"/>
      <c r="AL46" s="91"/>
    </row>
    <row r="47" spans="1:39" ht="15" customHeight="1" x14ac:dyDescent="0.15">
      <c r="A47" s="135" t="s">
        <v>183</v>
      </c>
      <c r="B47" s="136"/>
      <c r="C47" s="137"/>
      <c r="D47" s="137"/>
      <c r="E47" s="137"/>
      <c r="F47" s="137"/>
      <c r="G47" s="136"/>
      <c r="H47" s="136"/>
      <c r="I47" s="137"/>
      <c r="J47" s="137"/>
      <c r="K47" s="137"/>
      <c r="L47" s="92"/>
      <c r="M47" s="92"/>
      <c r="N47" s="92"/>
      <c r="O47" s="92"/>
      <c r="P47" s="93"/>
      <c r="Q47" s="93"/>
      <c r="R47" s="93"/>
      <c r="S47" s="93"/>
      <c r="T47" s="93"/>
      <c r="U47" s="93"/>
      <c r="V47" s="93"/>
      <c r="W47" s="93"/>
      <c r="X47" s="93"/>
      <c r="Y47" s="93"/>
      <c r="Z47" s="93"/>
      <c r="AA47" s="93"/>
      <c r="AB47" s="93"/>
      <c r="AC47" s="93"/>
      <c r="AD47" s="93"/>
      <c r="AE47" s="93"/>
      <c r="AF47" s="93"/>
    </row>
    <row r="48" spans="1:39" ht="15" customHeight="1" x14ac:dyDescent="0.15">
      <c r="A48" s="138" t="s">
        <v>184</v>
      </c>
      <c r="B48" s="139"/>
      <c r="C48" s="137"/>
      <c r="D48" s="137"/>
      <c r="E48" s="137"/>
      <c r="F48" s="137"/>
      <c r="G48" s="137"/>
      <c r="H48" s="137"/>
      <c r="I48" s="137"/>
      <c r="J48" s="137"/>
      <c r="K48" s="137"/>
      <c r="L48" s="92"/>
      <c r="M48" s="92"/>
      <c r="N48" s="92"/>
      <c r="O48" s="92"/>
      <c r="P48" s="93"/>
      <c r="Q48" s="93"/>
      <c r="R48" s="93"/>
      <c r="S48" s="93"/>
      <c r="T48" s="93"/>
      <c r="U48" s="93"/>
      <c r="V48" s="93"/>
      <c r="W48" s="93"/>
      <c r="X48" s="93"/>
      <c r="Y48" s="93"/>
      <c r="Z48" s="93"/>
      <c r="AA48" s="93"/>
      <c r="AB48" s="93"/>
      <c r="AC48" s="93"/>
      <c r="AD48" s="93"/>
      <c r="AE48" s="93"/>
      <c r="AF48" s="93"/>
    </row>
    <row r="49" spans="1:39" ht="6" customHeight="1" thickBot="1" x14ac:dyDescent="0.2">
      <c r="A49" s="94"/>
      <c r="B49" s="95"/>
      <c r="C49" s="92"/>
      <c r="D49" s="92"/>
      <c r="E49" s="92"/>
      <c r="F49" s="92"/>
      <c r="G49" s="92"/>
      <c r="H49" s="92"/>
      <c r="I49" s="92"/>
      <c r="J49" s="92"/>
      <c r="K49" s="92"/>
      <c r="L49" s="92"/>
      <c r="M49" s="92"/>
      <c r="N49" s="92"/>
      <c r="O49" s="92"/>
      <c r="P49" s="93"/>
      <c r="Q49" s="93"/>
      <c r="R49" s="93"/>
      <c r="S49" s="93"/>
      <c r="T49" s="93"/>
      <c r="U49" s="93"/>
      <c r="V49" s="93"/>
      <c r="W49" s="93"/>
      <c r="X49" s="93"/>
      <c r="Y49" s="93"/>
      <c r="Z49" s="93"/>
      <c r="AA49" s="93"/>
      <c r="AB49" s="93"/>
      <c r="AC49" s="93"/>
      <c r="AD49" s="93"/>
      <c r="AE49" s="93"/>
      <c r="AF49" s="93"/>
    </row>
    <row r="50" spans="1:39" ht="15.6" customHeight="1" x14ac:dyDescent="0.15">
      <c r="A50" s="573" t="s">
        <v>22</v>
      </c>
      <c r="B50" s="575" t="s">
        <v>23</v>
      </c>
      <c r="C50" s="575"/>
      <c r="D50" s="576"/>
      <c r="E50" s="577" t="s">
        <v>24</v>
      </c>
      <c r="F50" s="578"/>
      <c r="G50" s="578"/>
      <c r="H50" s="578"/>
      <c r="I50" s="578"/>
      <c r="J50" s="578"/>
      <c r="K50" s="578"/>
      <c r="L50" s="581" t="s">
        <v>150</v>
      </c>
      <c r="M50" s="575"/>
      <c r="N50" s="575"/>
      <c r="O50" s="575"/>
      <c r="P50" s="576"/>
      <c r="Q50" s="581" t="s">
        <v>25</v>
      </c>
      <c r="R50" s="575"/>
      <c r="S50" s="575"/>
      <c r="T50" s="575"/>
      <c r="U50" s="576"/>
      <c r="V50" s="582" t="s">
        <v>26</v>
      </c>
      <c r="W50" s="583"/>
      <c r="X50" s="583"/>
      <c r="Y50" s="583"/>
      <c r="Z50" s="583"/>
      <c r="AA50" s="583"/>
      <c r="AB50" s="583"/>
      <c r="AC50" s="586" t="s">
        <v>27</v>
      </c>
      <c r="AD50" s="587"/>
      <c r="AE50" s="587"/>
      <c r="AF50" s="587"/>
      <c r="AG50" s="587"/>
      <c r="AH50" s="588"/>
      <c r="AI50" s="578" t="s">
        <v>28</v>
      </c>
      <c r="AJ50" s="578"/>
      <c r="AK50" s="578"/>
      <c r="AL50" s="578"/>
      <c r="AM50" s="592"/>
    </row>
    <row r="51" spans="1:39" ht="13.15" customHeight="1" x14ac:dyDescent="0.15">
      <c r="A51" s="574"/>
      <c r="B51" s="580" t="s">
        <v>29</v>
      </c>
      <c r="C51" s="580"/>
      <c r="D51" s="580"/>
      <c r="E51" s="579"/>
      <c r="F51" s="580"/>
      <c r="G51" s="580"/>
      <c r="H51" s="580"/>
      <c r="I51" s="580"/>
      <c r="J51" s="580"/>
      <c r="K51" s="580"/>
      <c r="L51" s="594" t="s">
        <v>151</v>
      </c>
      <c r="M51" s="595"/>
      <c r="N51" s="595"/>
      <c r="O51" s="595"/>
      <c r="P51" s="596"/>
      <c r="Q51" s="594" t="s">
        <v>152</v>
      </c>
      <c r="R51" s="595"/>
      <c r="S51" s="595"/>
      <c r="T51" s="595"/>
      <c r="U51" s="596"/>
      <c r="V51" s="584"/>
      <c r="W51" s="585"/>
      <c r="X51" s="585"/>
      <c r="Y51" s="585"/>
      <c r="Z51" s="585"/>
      <c r="AA51" s="585"/>
      <c r="AB51" s="585"/>
      <c r="AC51" s="589"/>
      <c r="AD51" s="590"/>
      <c r="AE51" s="590"/>
      <c r="AF51" s="590"/>
      <c r="AG51" s="590"/>
      <c r="AH51" s="591"/>
      <c r="AI51" s="580"/>
      <c r="AJ51" s="580"/>
      <c r="AK51" s="580"/>
      <c r="AL51" s="580"/>
      <c r="AM51" s="593"/>
    </row>
    <row r="52" spans="1:39" ht="27" customHeight="1" x14ac:dyDescent="0.15">
      <c r="A52" s="140">
        <v>1</v>
      </c>
      <c r="B52" s="520" t="str">
        <f>IF(入力②!B27="","",入力②!B27)</f>
        <v/>
      </c>
      <c r="C52" s="521"/>
      <c r="D52" s="522"/>
      <c r="E52" s="552" t="str">
        <f>IF(入力②!C27="","",(入力②!C27))</f>
        <v/>
      </c>
      <c r="F52" s="552"/>
      <c r="G52" s="552"/>
      <c r="H52" s="552"/>
      <c r="I52" s="552"/>
      <c r="J52" s="552"/>
      <c r="K52" s="552"/>
      <c r="L52" s="526" t="str">
        <f>IF(入力②!D27="","",入力②!D27)</f>
        <v/>
      </c>
      <c r="M52" s="527"/>
      <c r="N52" s="553"/>
      <c r="O52" s="553"/>
      <c r="P52" s="554"/>
      <c r="Q52" s="526" t="str">
        <f>IF(入力②!E27="","",入力②!E27)</f>
        <v/>
      </c>
      <c r="R52" s="527"/>
      <c r="S52" s="553"/>
      <c r="T52" s="553"/>
      <c r="U52" s="554"/>
      <c r="V52" s="96" t="str">
        <f>IF(W52="","",IF(LEFT(W52,1)="昭","①",IF(LEFT(W52,1)="平","②","③")))</f>
        <v/>
      </c>
      <c r="W52" s="529" t="str">
        <f>TEXT(IF(入力②!F27="","",入力②!F27),"ggge年mm月dd日")</f>
        <v/>
      </c>
      <c r="X52" s="529"/>
      <c r="Y52" s="529"/>
      <c r="Z52" s="529"/>
      <c r="AA52" s="529"/>
      <c r="AB52" s="530"/>
      <c r="AC52" s="515" t="str">
        <f>IF(入力②!G27="","",入力②!G27)</f>
        <v/>
      </c>
      <c r="AD52" s="516"/>
      <c r="AE52" s="516"/>
      <c r="AF52" s="516"/>
      <c r="AG52" s="516"/>
      <c r="AH52" s="517"/>
      <c r="AI52" s="534" t="str">
        <f>IF(入力②!H27="","",入力②!H27)</f>
        <v/>
      </c>
      <c r="AJ52" s="535"/>
      <c r="AK52" s="535"/>
      <c r="AL52" s="535"/>
      <c r="AM52" s="204" t="s">
        <v>21</v>
      </c>
    </row>
    <row r="53" spans="1:39" ht="27" customHeight="1" x14ac:dyDescent="0.15">
      <c r="A53" s="102">
        <v>2</v>
      </c>
      <c r="B53" s="504" t="str">
        <f>IF(入力②!B28="","",入力②!B28)</f>
        <v/>
      </c>
      <c r="C53" s="505"/>
      <c r="D53" s="506"/>
      <c r="E53" s="507" t="str">
        <f>IF(入力②!C28="","",(入力②!C28))</f>
        <v/>
      </c>
      <c r="F53" s="508"/>
      <c r="G53" s="508"/>
      <c r="H53" s="508"/>
      <c r="I53" s="508"/>
      <c r="J53" s="508"/>
      <c r="K53" s="509"/>
      <c r="L53" s="510" t="str">
        <f>IF(入力②!D28="","",入力②!D28)</f>
        <v/>
      </c>
      <c r="M53" s="511"/>
      <c r="N53" s="511"/>
      <c r="O53" s="511"/>
      <c r="P53" s="512"/>
      <c r="Q53" s="510" t="str">
        <f>IF(入力②!E28="","",入力②!E28)</f>
        <v/>
      </c>
      <c r="R53" s="511"/>
      <c r="S53" s="511"/>
      <c r="T53" s="511"/>
      <c r="U53" s="512"/>
      <c r="V53" s="97" t="str">
        <f t="shared" ref="V53:V76" si="1">IF(W53="","",IF(LEFT(W53,1)="昭","①",IF(LEFT(W53,1)="平","②","③")))</f>
        <v/>
      </c>
      <c r="W53" s="513" t="str">
        <f>TEXT(IF(入力②!F28="","",入力②!F28),"ggge年mm月dd日")</f>
        <v/>
      </c>
      <c r="X53" s="513"/>
      <c r="Y53" s="513"/>
      <c r="Z53" s="513"/>
      <c r="AA53" s="513"/>
      <c r="AB53" s="514"/>
      <c r="AC53" s="515" t="str">
        <f>IF(入力②!G28="","",入力②!G28)</f>
        <v/>
      </c>
      <c r="AD53" s="516"/>
      <c r="AE53" s="516"/>
      <c r="AF53" s="516"/>
      <c r="AG53" s="516"/>
      <c r="AH53" s="517"/>
      <c r="AI53" s="518" t="str">
        <f>IF(入力②!H28="","",入力②!H28)</f>
        <v/>
      </c>
      <c r="AJ53" s="519"/>
      <c r="AK53" s="519"/>
      <c r="AL53" s="519"/>
      <c r="AM53" s="103" t="s">
        <v>21</v>
      </c>
    </row>
    <row r="54" spans="1:39" ht="27" customHeight="1" x14ac:dyDescent="0.15">
      <c r="A54" s="102">
        <v>3</v>
      </c>
      <c r="B54" s="504" t="str">
        <f>IF(入力②!B29="","",入力②!B29)</f>
        <v/>
      </c>
      <c r="C54" s="505"/>
      <c r="D54" s="506"/>
      <c r="E54" s="507" t="str">
        <f>IF(入力②!C29="","",(入力②!C29))</f>
        <v/>
      </c>
      <c r="F54" s="508"/>
      <c r="G54" s="508"/>
      <c r="H54" s="508"/>
      <c r="I54" s="508"/>
      <c r="J54" s="508"/>
      <c r="K54" s="509"/>
      <c r="L54" s="510" t="str">
        <f>IF(入力②!D29="","",入力②!D29)</f>
        <v/>
      </c>
      <c r="M54" s="511"/>
      <c r="N54" s="511"/>
      <c r="O54" s="511"/>
      <c r="P54" s="512"/>
      <c r="Q54" s="510" t="str">
        <f>IF(入力②!E29="","",入力②!E29)</f>
        <v/>
      </c>
      <c r="R54" s="511"/>
      <c r="S54" s="511"/>
      <c r="T54" s="511"/>
      <c r="U54" s="512"/>
      <c r="V54" s="97" t="str">
        <f t="shared" si="1"/>
        <v/>
      </c>
      <c r="W54" s="513" t="str">
        <f>TEXT(IF(入力②!F29="","",入力②!F29),"ggge年mm月dd日")</f>
        <v/>
      </c>
      <c r="X54" s="513"/>
      <c r="Y54" s="513"/>
      <c r="Z54" s="513"/>
      <c r="AA54" s="513"/>
      <c r="AB54" s="514"/>
      <c r="AC54" s="515" t="str">
        <f>IF(入力②!G29="","",入力②!G29)</f>
        <v/>
      </c>
      <c r="AD54" s="516"/>
      <c r="AE54" s="516"/>
      <c r="AF54" s="516"/>
      <c r="AG54" s="516"/>
      <c r="AH54" s="517"/>
      <c r="AI54" s="518" t="str">
        <f>IF(入力②!H29="","",入力②!H29)</f>
        <v/>
      </c>
      <c r="AJ54" s="519"/>
      <c r="AK54" s="519"/>
      <c r="AL54" s="519"/>
      <c r="AM54" s="103" t="s">
        <v>21</v>
      </c>
    </row>
    <row r="55" spans="1:39" ht="27" customHeight="1" x14ac:dyDescent="0.15">
      <c r="A55" s="102">
        <v>4</v>
      </c>
      <c r="B55" s="504" t="str">
        <f>IF(入力②!B30="","",入力②!B30)</f>
        <v/>
      </c>
      <c r="C55" s="505"/>
      <c r="D55" s="506"/>
      <c r="E55" s="507" t="str">
        <f>IF(入力②!C30="","",(入力②!C30))</f>
        <v/>
      </c>
      <c r="F55" s="508"/>
      <c r="G55" s="508"/>
      <c r="H55" s="508"/>
      <c r="I55" s="508"/>
      <c r="J55" s="508"/>
      <c r="K55" s="509"/>
      <c r="L55" s="510" t="str">
        <f>IF(入力②!D30="","",入力②!D30)</f>
        <v/>
      </c>
      <c r="M55" s="511"/>
      <c r="N55" s="511"/>
      <c r="O55" s="511"/>
      <c r="P55" s="512"/>
      <c r="Q55" s="510" t="str">
        <f>IF(入力②!E30="","",入力②!E30)</f>
        <v/>
      </c>
      <c r="R55" s="511"/>
      <c r="S55" s="511"/>
      <c r="T55" s="511"/>
      <c r="U55" s="512"/>
      <c r="V55" s="97" t="str">
        <f t="shared" si="1"/>
        <v/>
      </c>
      <c r="W55" s="513" t="str">
        <f>TEXT(IF(入力②!F30="","",入力②!F30),"ggge年mm月dd日")</f>
        <v/>
      </c>
      <c r="X55" s="513"/>
      <c r="Y55" s="513"/>
      <c r="Z55" s="513"/>
      <c r="AA55" s="513"/>
      <c r="AB55" s="514"/>
      <c r="AC55" s="515" t="str">
        <f>IF(入力②!G30="","",入力②!G30)</f>
        <v/>
      </c>
      <c r="AD55" s="516"/>
      <c r="AE55" s="516"/>
      <c r="AF55" s="516"/>
      <c r="AG55" s="516"/>
      <c r="AH55" s="517"/>
      <c r="AI55" s="518" t="str">
        <f>IF(入力②!H30="","",入力②!H30)</f>
        <v/>
      </c>
      <c r="AJ55" s="519"/>
      <c r="AK55" s="519"/>
      <c r="AL55" s="519"/>
      <c r="AM55" s="103" t="s">
        <v>21</v>
      </c>
    </row>
    <row r="56" spans="1:39" ht="27" customHeight="1" x14ac:dyDescent="0.15">
      <c r="A56" s="141">
        <v>5</v>
      </c>
      <c r="B56" s="536" t="str">
        <f>IF(入力②!B31="","",入力②!B31)</f>
        <v/>
      </c>
      <c r="C56" s="537"/>
      <c r="D56" s="538"/>
      <c r="E56" s="539" t="str">
        <f>IF(入力②!C31="","",(入力②!C31))</f>
        <v/>
      </c>
      <c r="F56" s="540"/>
      <c r="G56" s="540"/>
      <c r="H56" s="540"/>
      <c r="I56" s="540"/>
      <c r="J56" s="540"/>
      <c r="K56" s="541"/>
      <c r="L56" s="542" t="str">
        <f>IF(入力②!D31="","",入力②!D31)</f>
        <v/>
      </c>
      <c r="M56" s="543"/>
      <c r="N56" s="543"/>
      <c r="O56" s="543"/>
      <c r="P56" s="544"/>
      <c r="Q56" s="542" t="str">
        <f>IF(入力②!E31="","",入力②!E31)</f>
        <v/>
      </c>
      <c r="R56" s="543"/>
      <c r="S56" s="543"/>
      <c r="T56" s="543"/>
      <c r="U56" s="544"/>
      <c r="V56" s="98" t="str">
        <f t="shared" si="1"/>
        <v/>
      </c>
      <c r="W56" s="545" t="str">
        <f>TEXT(IF(入力②!F31="","",入力②!F31),"ggge年mm月dd日")</f>
        <v/>
      </c>
      <c r="X56" s="545"/>
      <c r="Y56" s="545"/>
      <c r="Z56" s="545"/>
      <c r="AA56" s="545"/>
      <c r="AB56" s="546"/>
      <c r="AC56" s="547" t="str">
        <f>IF(入力②!G31="","",入力②!G31)</f>
        <v/>
      </c>
      <c r="AD56" s="548"/>
      <c r="AE56" s="548"/>
      <c r="AF56" s="548"/>
      <c r="AG56" s="548"/>
      <c r="AH56" s="549"/>
      <c r="AI56" s="550" t="str">
        <f>IF(入力②!H31="","",入力②!H31)</f>
        <v/>
      </c>
      <c r="AJ56" s="551"/>
      <c r="AK56" s="551"/>
      <c r="AL56" s="551"/>
      <c r="AM56" s="142" t="s">
        <v>21</v>
      </c>
    </row>
    <row r="57" spans="1:39" ht="27" customHeight="1" x14ac:dyDescent="0.15">
      <c r="A57" s="143">
        <v>6</v>
      </c>
      <c r="B57" s="520" t="str">
        <f>IF(入力②!B32="","",入力②!B32)</f>
        <v/>
      </c>
      <c r="C57" s="521"/>
      <c r="D57" s="522"/>
      <c r="E57" s="523" t="str">
        <f>IF(入力②!C32="","",(入力②!C32))</f>
        <v/>
      </c>
      <c r="F57" s="524"/>
      <c r="G57" s="524"/>
      <c r="H57" s="524"/>
      <c r="I57" s="524"/>
      <c r="J57" s="524"/>
      <c r="K57" s="525"/>
      <c r="L57" s="526" t="str">
        <f>IF(入力②!D32="","",入力②!D32)</f>
        <v/>
      </c>
      <c r="M57" s="527"/>
      <c r="N57" s="527"/>
      <c r="O57" s="527"/>
      <c r="P57" s="528"/>
      <c r="Q57" s="526" t="str">
        <f>IF(入力②!E32="","",入力②!E32)</f>
        <v/>
      </c>
      <c r="R57" s="527"/>
      <c r="S57" s="527"/>
      <c r="T57" s="527"/>
      <c r="U57" s="528"/>
      <c r="V57" s="99" t="str">
        <f t="shared" si="1"/>
        <v/>
      </c>
      <c r="W57" s="529" t="str">
        <f>TEXT(IF(入力②!F32="","",入力②!F32),"ggge年mm月dd日")</f>
        <v/>
      </c>
      <c r="X57" s="529"/>
      <c r="Y57" s="529"/>
      <c r="Z57" s="529"/>
      <c r="AA57" s="529"/>
      <c r="AB57" s="530"/>
      <c r="AC57" s="531" t="str">
        <f>IF(入力②!G32="","",入力②!G32)</f>
        <v/>
      </c>
      <c r="AD57" s="532"/>
      <c r="AE57" s="532"/>
      <c r="AF57" s="532"/>
      <c r="AG57" s="532"/>
      <c r="AH57" s="533"/>
      <c r="AI57" s="534" t="str">
        <f>IF(入力②!H32="","",入力②!H32)</f>
        <v/>
      </c>
      <c r="AJ57" s="535"/>
      <c r="AK57" s="535"/>
      <c r="AL57" s="535"/>
      <c r="AM57" s="204" t="s">
        <v>21</v>
      </c>
    </row>
    <row r="58" spans="1:39" ht="27" customHeight="1" x14ac:dyDescent="0.15">
      <c r="A58" s="102">
        <v>7</v>
      </c>
      <c r="B58" s="504" t="str">
        <f>IF(入力②!B33="","",入力②!B33)</f>
        <v/>
      </c>
      <c r="C58" s="505"/>
      <c r="D58" s="506"/>
      <c r="E58" s="507" t="str">
        <f>IF(入力②!C33="","",(入力②!C33))</f>
        <v/>
      </c>
      <c r="F58" s="508"/>
      <c r="G58" s="508"/>
      <c r="H58" s="508"/>
      <c r="I58" s="508"/>
      <c r="J58" s="508"/>
      <c r="K58" s="509"/>
      <c r="L58" s="510" t="str">
        <f>IF(入力②!D33="","",入力②!D33)</f>
        <v/>
      </c>
      <c r="M58" s="511"/>
      <c r="N58" s="511"/>
      <c r="O58" s="511"/>
      <c r="P58" s="512"/>
      <c r="Q58" s="510" t="str">
        <f>IF(入力②!E33="","",入力②!E33)</f>
        <v/>
      </c>
      <c r="R58" s="511"/>
      <c r="S58" s="511"/>
      <c r="T58" s="511"/>
      <c r="U58" s="512"/>
      <c r="V58" s="97" t="str">
        <f t="shared" si="1"/>
        <v/>
      </c>
      <c r="W58" s="513" t="str">
        <f>TEXT(IF(入力②!F33="","",入力②!F33),"ggge年mm月dd日")</f>
        <v/>
      </c>
      <c r="X58" s="513"/>
      <c r="Y58" s="513"/>
      <c r="Z58" s="513"/>
      <c r="AA58" s="513"/>
      <c r="AB58" s="514"/>
      <c r="AC58" s="515" t="str">
        <f>IF(入力②!G33="","",入力②!G33)</f>
        <v/>
      </c>
      <c r="AD58" s="516"/>
      <c r="AE58" s="516"/>
      <c r="AF58" s="516"/>
      <c r="AG58" s="516"/>
      <c r="AH58" s="517"/>
      <c r="AI58" s="518" t="str">
        <f>IF(入力②!H33="","",入力②!H33)</f>
        <v/>
      </c>
      <c r="AJ58" s="519"/>
      <c r="AK58" s="519"/>
      <c r="AL58" s="519"/>
      <c r="AM58" s="103" t="s">
        <v>21</v>
      </c>
    </row>
    <row r="59" spans="1:39" ht="27" customHeight="1" x14ac:dyDescent="0.15">
      <c r="A59" s="102">
        <v>8</v>
      </c>
      <c r="B59" s="504" t="str">
        <f>IF(入力②!B34="","",入力②!B34)</f>
        <v/>
      </c>
      <c r="C59" s="505"/>
      <c r="D59" s="506"/>
      <c r="E59" s="507" t="str">
        <f>IF(入力②!C34="","",(入力②!C34))</f>
        <v/>
      </c>
      <c r="F59" s="508"/>
      <c r="G59" s="508"/>
      <c r="H59" s="508"/>
      <c r="I59" s="508"/>
      <c r="J59" s="508"/>
      <c r="K59" s="509"/>
      <c r="L59" s="510" t="str">
        <f>IF(入力②!D34="","",入力②!D34)</f>
        <v/>
      </c>
      <c r="M59" s="511"/>
      <c r="N59" s="511"/>
      <c r="O59" s="511"/>
      <c r="P59" s="512"/>
      <c r="Q59" s="510" t="str">
        <f>IF(入力②!E34="","",入力②!E34)</f>
        <v/>
      </c>
      <c r="R59" s="511"/>
      <c r="S59" s="511"/>
      <c r="T59" s="511"/>
      <c r="U59" s="512"/>
      <c r="V59" s="97" t="str">
        <f t="shared" si="1"/>
        <v/>
      </c>
      <c r="W59" s="513" t="str">
        <f>TEXT(IF(入力②!F34="","",入力②!F34),"ggge年mm月dd日")</f>
        <v/>
      </c>
      <c r="X59" s="513"/>
      <c r="Y59" s="513"/>
      <c r="Z59" s="513"/>
      <c r="AA59" s="513"/>
      <c r="AB59" s="514"/>
      <c r="AC59" s="515" t="str">
        <f>IF(入力②!G34="","",入力②!G34)</f>
        <v/>
      </c>
      <c r="AD59" s="516"/>
      <c r="AE59" s="516"/>
      <c r="AF59" s="516"/>
      <c r="AG59" s="516"/>
      <c r="AH59" s="517"/>
      <c r="AI59" s="518" t="str">
        <f>IF(入力②!H34="","",入力②!H34)</f>
        <v/>
      </c>
      <c r="AJ59" s="519"/>
      <c r="AK59" s="519"/>
      <c r="AL59" s="519"/>
      <c r="AM59" s="103" t="s">
        <v>21</v>
      </c>
    </row>
    <row r="60" spans="1:39" ht="27" customHeight="1" x14ac:dyDescent="0.15">
      <c r="A60" s="102">
        <v>9</v>
      </c>
      <c r="B60" s="504" t="str">
        <f>IF(入力②!B35="","",入力②!B35)</f>
        <v/>
      </c>
      <c r="C60" s="505"/>
      <c r="D60" s="506"/>
      <c r="E60" s="507" t="str">
        <f>IF(入力②!C35="","",(入力②!C35))</f>
        <v/>
      </c>
      <c r="F60" s="508"/>
      <c r="G60" s="508"/>
      <c r="H60" s="508"/>
      <c r="I60" s="508"/>
      <c r="J60" s="508"/>
      <c r="K60" s="509"/>
      <c r="L60" s="510" t="str">
        <f>IF(入力②!D35="","",入力②!D35)</f>
        <v/>
      </c>
      <c r="M60" s="511"/>
      <c r="N60" s="511"/>
      <c r="O60" s="511"/>
      <c r="P60" s="512"/>
      <c r="Q60" s="510" t="str">
        <f>IF(入力②!E35="","",入力②!E35)</f>
        <v/>
      </c>
      <c r="R60" s="511"/>
      <c r="S60" s="511"/>
      <c r="T60" s="511"/>
      <c r="U60" s="512"/>
      <c r="V60" s="97" t="str">
        <f t="shared" si="1"/>
        <v/>
      </c>
      <c r="W60" s="513" t="str">
        <f>TEXT(IF(入力②!F35="","",入力②!F35),"ggge年mm月dd日")</f>
        <v/>
      </c>
      <c r="X60" s="513"/>
      <c r="Y60" s="513"/>
      <c r="Z60" s="513"/>
      <c r="AA60" s="513"/>
      <c r="AB60" s="514"/>
      <c r="AC60" s="515" t="str">
        <f>IF(入力②!G35="","",入力②!G35)</f>
        <v/>
      </c>
      <c r="AD60" s="516"/>
      <c r="AE60" s="516"/>
      <c r="AF60" s="516"/>
      <c r="AG60" s="516"/>
      <c r="AH60" s="517"/>
      <c r="AI60" s="518" t="str">
        <f>IF(入力②!H35="","",入力②!H35)</f>
        <v/>
      </c>
      <c r="AJ60" s="519"/>
      <c r="AK60" s="519"/>
      <c r="AL60" s="519"/>
      <c r="AM60" s="103" t="s">
        <v>21</v>
      </c>
    </row>
    <row r="61" spans="1:39" ht="27" customHeight="1" x14ac:dyDescent="0.15">
      <c r="A61" s="141">
        <v>10</v>
      </c>
      <c r="B61" s="536" t="str">
        <f>IF(入力②!B36="","",入力②!B36)</f>
        <v/>
      </c>
      <c r="C61" s="537"/>
      <c r="D61" s="538"/>
      <c r="E61" s="539" t="str">
        <f>IF(入力②!C36="","",(入力②!C36))</f>
        <v/>
      </c>
      <c r="F61" s="540"/>
      <c r="G61" s="540"/>
      <c r="H61" s="540"/>
      <c r="I61" s="540"/>
      <c r="J61" s="540"/>
      <c r="K61" s="541"/>
      <c r="L61" s="542" t="str">
        <f>IF(入力②!D36="","",入力②!D36)</f>
        <v/>
      </c>
      <c r="M61" s="543"/>
      <c r="N61" s="543"/>
      <c r="O61" s="543"/>
      <c r="P61" s="544"/>
      <c r="Q61" s="542" t="str">
        <f>IF(入力②!E36="","",入力②!E36)</f>
        <v/>
      </c>
      <c r="R61" s="543"/>
      <c r="S61" s="543"/>
      <c r="T61" s="543"/>
      <c r="U61" s="544"/>
      <c r="V61" s="98" t="str">
        <f t="shared" si="1"/>
        <v/>
      </c>
      <c r="W61" s="545" t="str">
        <f>TEXT(IF(入力②!F36="","",入力②!F36),"ggge年mm月dd日")</f>
        <v/>
      </c>
      <c r="X61" s="545"/>
      <c r="Y61" s="545"/>
      <c r="Z61" s="545"/>
      <c r="AA61" s="545"/>
      <c r="AB61" s="546"/>
      <c r="AC61" s="547" t="str">
        <f>IF(入力②!G36="","",入力②!G36)</f>
        <v/>
      </c>
      <c r="AD61" s="548"/>
      <c r="AE61" s="548"/>
      <c r="AF61" s="548"/>
      <c r="AG61" s="548"/>
      <c r="AH61" s="549"/>
      <c r="AI61" s="550" t="str">
        <f>IF(入力②!H36="","",入力②!H36)</f>
        <v/>
      </c>
      <c r="AJ61" s="551"/>
      <c r="AK61" s="551"/>
      <c r="AL61" s="551"/>
      <c r="AM61" s="142" t="s">
        <v>21</v>
      </c>
    </row>
    <row r="62" spans="1:39" ht="27" customHeight="1" x14ac:dyDescent="0.15">
      <c r="A62" s="143">
        <v>11</v>
      </c>
      <c r="B62" s="520" t="str">
        <f>IF(入力②!B37="","",入力②!B37)</f>
        <v/>
      </c>
      <c r="C62" s="521"/>
      <c r="D62" s="522"/>
      <c r="E62" s="523" t="str">
        <f>IF(入力②!C37="","",(入力②!C37))</f>
        <v/>
      </c>
      <c r="F62" s="524"/>
      <c r="G62" s="524"/>
      <c r="H62" s="524"/>
      <c r="I62" s="524"/>
      <c r="J62" s="524"/>
      <c r="K62" s="525"/>
      <c r="L62" s="526" t="str">
        <f>IF(入力②!D37="","",入力②!D37)</f>
        <v/>
      </c>
      <c r="M62" s="527"/>
      <c r="N62" s="527"/>
      <c r="O62" s="527"/>
      <c r="P62" s="528"/>
      <c r="Q62" s="526" t="str">
        <f>IF(入力②!E37="","",入力②!E37)</f>
        <v/>
      </c>
      <c r="R62" s="527"/>
      <c r="S62" s="527"/>
      <c r="T62" s="527"/>
      <c r="U62" s="528"/>
      <c r="V62" s="99" t="str">
        <f t="shared" si="1"/>
        <v/>
      </c>
      <c r="W62" s="529" t="str">
        <f>TEXT(IF(入力②!F37="","",入力②!F37),"ggge年mm月dd日")</f>
        <v/>
      </c>
      <c r="X62" s="529"/>
      <c r="Y62" s="529"/>
      <c r="Z62" s="529"/>
      <c r="AA62" s="529"/>
      <c r="AB62" s="530"/>
      <c r="AC62" s="531" t="str">
        <f>IF(入力②!G37="","",入力②!G37)</f>
        <v/>
      </c>
      <c r="AD62" s="532"/>
      <c r="AE62" s="532"/>
      <c r="AF62" s="532"/>
      <c r="AG62" s="532"/>
      <c r="AH62" s="533"/>
      <c r="AI62" s="534" t="str">
        <f>IF(入力②!H37="","",入力②!H37)</f>
        <v/>
      </c>
      <c r="AJ62" s="535"/>
      <c r="AK62" s="535"/>
      <c r="AL62" s="535"/>
      <c r="AM62" s="204" t="s">
        <v>21</v>
      </c>
    </row>
    <row r="63" spans="1:39" ht="27" customHeight="1" x14ac:dyDescent="0.15">
      <c r="A63" s="102">
        <v>12</v>
      </c>
      <c r="B63" s="504" t="str">
        <f>IF(入力②!B38="","",入力②!B38)</f>
        <v/>
      </c>
      <c r="C63" s="505"/>
      <c r="D63" s="506"/>
      <c r="E63" s="507" t="str">
        <f>IF(入力②!C38="","",(入力②!C38))</f>
        <v/>
      </c>
      <c r="F63" s="508"/>
      <c r="G63" s="508"/>
      <c r="H63" s="508"/>
      <c r="I63" s="508"/>
      <c r="J63" s="508"/>
      <c r="K63" s="509"/>
      <c r="L63" s="510" t="str">
        <f>IF(入力②!D38="","",入力②!D38)</f>
        <v/>
      </c>
      <c r="M63" s="511"/>
      <c r="N63" s="511"/>
      <c r="O63" s="511"/>
      <c r="P63" s="512"/>
      <c r="Q63" s="510" t="str">
        <f>IF(入力②!E38="","",入力②!E38)</f>
        <v/>
      </c>
      <c r="R63" s="511"/>
      <c r="S63" s="511"/>
      <c r="T63" s="511"/>
      <c r="U63" s="512"/>
      <c r="V63" s="97" t="str">
        <f t="shared" si="1"/>
        <v/>
      </c>
      <c r="W63" s="513" t="str">
        <f>TEXT(IF(入力②!F38="","",入力②!F38),"ggge年mm月dd日")</f>
        <v/>
      </c>
      <c r="X63" s="513"/>
      <c r="Y63" s="513"/>
      <c r="Z63" s="513"/>
      <c r="AA63" s="513"/>
      <c r="AB63" s="514"/>
      <c r="AC63" s="515" t="str">
        <f>IF(入力②!G38="","",入力②!G38)</f>
        <v/>
      </c>
      <c r="AD63" s="516"/>
      <c r="AE63" s="516"/>
      <c r="AF63" s="516"/>
      <c r="AG63" s="516"/>
      <c r="AH63" s="517"/>
      <c r="AI63" s="518" t="str">
        <f>IF(入力②!H38="","",入力②!H38)</f>
        <v/>
      </c>
      <c r="AJ63" s="519"/>
      <c r="AK63" s="519"/>
      <c r="AL63" s="519"/>
      <c r="AM63" s="103" t="s">
        <v>21</v>
      </c>
    </row>
    <row r="64" spans="1:39" ht="27" customHeight="1" x14ac:dyDescent="0.15">
      <c r="A64" s="102">
        <v>13</v>
      </c>
      <c r="B64" s="504" t="str">
        <f>IF(入力②!B39="","",入力②!B39)</f>
        <v/>
      </c>
      <c r="C64" s="505"/>
      <c r="D64" s="506"/>
      <c r="E64" s="507" t="str">
        <f>IF(入力②!C39="","",(入力②!C39))</f>
        <v/>
      </c>
      <c r="F64" s="508"/>
      <c r="G64" s="508"/>
      <c r="H64" s="508"/>
      <c r="I64" s="508"/>
      <c r="J64" s="508"/>
      <c r="K64" s="509"/>
      <c r="L64" s="510" t="str">
        <f>IF(入力②!D39="","",入力②!D39)</f>
        <v/>
      </c>
      <c r="M64" s="511"/>
      <c r="N64" s="511"/>
      <c r="O64" s="511"/>
      <c r="P64" s="512"/>
      <c r="Q64" s="510" t="str">
        <f>IF(入力②!E39="","",入力②!E39)</f>
        <v/>
      </c>
      <c r="R64" s="511"/>
      <c r="S64" s="511"/>
      <c r="T64" s="511"/>
      <c r="U64" s="512"/>
      <c r="V64" s="97" t="str">
        <f t="shared" si="1"/>
        <v/>
      </c>
      <c r="W64" s="513" t="str">
        <f>TEXT(IF(入力②!F39="","",入力②!F39),"ggge年mm月dd日")</f>
        <v/>
      </c>
      <c r="X64" s="513"/>
      <c r="Y64" s="513"/>
      <c r="Z64" s="513"/>
      <c r="AA64" s="513"/>
      <c r="AB64" s="514"/>
      <c r="AC64" s="515" t="str">
        <f>IF(入力②!G39="","",入力②!G39)</f>
        <v/>
      </c>
      <c r="AD64" s="516"/>
      <c r="AE64" s="516"/>
      <c r="AF64" s="516"/>
      <c r="AG64" s="516"/>
      <c r="AH64" s="517"/>
      <c r="AI64" s="518" t="str">
        <f>IF(入力②!H39="","",入力②!H39)</f>
        <v/>
      </c>
      <c r="AJ64" s="519"/>
      <c r="AK64" s="519"/>
      <c r="AL64" s="519"/>
      <c r="AM64" s="103" t="s">
        <v>21</v>
      </c>
    </row>
    <row r="65" spans="1:39" ht="27" customHeight="1" x14ac:dyDescent="0.15">
      <c r="A65" s="102">
        <v>14</v>
      </c>
      <c r="B65" s="504" t="str">
        <f>IF(入力②!B40="","",入力②!B40)</f>
        <v/>
      </c>
      <c r="C65" s="505"/>
      <c r="D65" s="506"/>
      <c r="E65" s="507" t="str">
        <f>IF(入力②!C40="","",(入力②!C40))</f>
        <v/>
      </c>
      <c r="F65" s="508"/>
      <c r="G65" s="508"/>
      <c r="H65" s="508"/>
      <c r="I65" s="508"/>
      <c r="J65" s="508"/>
      <c r="K65" s="509"/>
      <c r="L65" s="510" t="str">
        <f>IF(入力②!D40="","",入力②!D40)</f>
        <v/>
      </c>
      <c r="M65" s="511"/>
      <c r="N65" s="511"/>
      <c r="O65" s="511"/>
      <c r="P65" s="512"/>
      <c r="Q65" s="510" t="str">
        <f>IF(入力②!E40="","",入力②!E40)</f>
        <v/>
      </c>
      <c r="R65" s="511"/>
      <c r="S65" s="511"/>
      <c r="T65" s="511"/>
      <c r="U65" s="512"/>
      <c r="V65" s="97" t="str">
        <f t="shared" si="1"/>
        <v/>
      </c>
      <c r="W65" s="513" t="str">
        <f>TEXT(IF(入力②!F40="","",入力②!F40),"ggge年mm月dd日")</f>
        <v/>
      </c>
      <c r="X65" s="513"/>
      <c r="Y65" s="513"/>
      <c r="Z65" s="513"/>
      <c r="AA65" s="513"/>
      <c r="AB65" s="514"/>
      <c r="AC65" s="515" t="str">
        <f>IF(入力②!G40="","",入力②!G40)</f>
        <v/>
      </c>
      <c r="AD65" s="516"/>
      <c r="AE65" s="516"/>
      <c r="AF65" s="516"/>
      <c r="AG65" s="516"/>
      <c r="AH65" s="517"/>
      <c r="AI65" s="518" t="str">
        <f>IF(入力②!H40="","",入力②!H40)</f>
        <v/>
      </c>
      <c r="AJ65" s="519"/>
      <c r="AK65" s="519"/>
      <c r="AL65" s="519"/>
      <c r="AM65" s="103" t="s">
        <v>21</v>
      </c>
    </row>
    <row r="66" spans="1:39" ht="27" customHeight="1" x14ac:dyDescent="0.15">
      <c r="A66" s="141">
        <v>15</v>
      </c>
      <c r="B66" s="536" t="str">
        <f>IF(入力②!B41="","",入力②!B41)</f>
        <v/>
      </c>
      <c r="C66" s="537"/>
      <c r="D66" s="538"/>
      <c r="E66" s="539" t="str">
        <f>IF(入力②!C41="","",(入力②!C41))</f>
        <v/>
      </c>
      <c r="F66" s="540"/>
      <c r="G66" s="540"/>
      <c r="H66" s="540"/>
      <c r="I66" s="540"/>
      <c r="J66" s="540"/>
      <c r="K66" s="541"/>
      <c r="L66" s="542" t="str">
        <f>IF(入力②!D41="","",入力②!D41)</f>
        <v/>
      </c>
      <c r="M66" s="543"/>
      <c r="N66" s="543"/>
      <c r="O66" s="543"/>
      <c r="P66" s="544"/>
      <c r="Q66" s="542" t="str">
        <f>IF(入力②!E41="","",入力②!E41)</f>
        <v/>
      </c>
      <c r="R66" s="543"/>
      <c r="S66" s="543"/>
      <c r="T66" s="543"/>
      <c r="U66" s="544"/>
      <c r="V66" s="98" t="str">
        <f t="shared" si="1"/>
        <v/>
      </c>
      <c r="W66" s="545" t="str">
        <f>TEXT(IF(入力②!F41="","",入力②!F41),"ggge年mm月dd日")</f>
        <v/>
      </c>
      <c r="X66" s="545"/>
      <c r="Y66" s="545"/>
      <c r="Z66" s="545"/>
      <c r="AA66" s="545"/>
      <c r="AB66" s="546"/>
      <c r="AC66" s="547" t="str">
        <f>IF(入力②!G41="","",入力②!G41)</f>
        <v/>
      </c>
      <c r="AD66" s="548"/>
      <c r="AE66" s="548"/>
      <c r="AF66" s="548"/>
      <c r="AG66" s="548"/>
      <c r="AH66" s="549"/>
      <c r="AI66" s="550" t="str">
        <f>IF(入力②!H41="","",入力②!H41)</f>
        <v/>
      </c>
      <c r="AJ66" s="551"/>
      <c r="AK66" s="551"/>
      <c r="AL66" s="551"/>
      <c r="AM66" s="142" t="s">
        <v>21</v>
      </c>
    </row>
    <row r="67" spans="1:39" ht="27" customHeight="1" x14ac:dyDescent="0.15">
      <c r="A67" s="143">
        <v>16</v>
      </c>
      <c r="B67" s="520" t="str">
        <f>IF(入力②!B42="","",入力②!B42)</f>
        <v/>
      </c>
      <c r="C67" s="521"/>
      <c r="D67" s="522"/>
      <c r="E67" s="523" t="str">
        <f>IF(入力②!C42="","",(入力②!C42))</f>
        <v/>
      </c>
      <c r="F67" s="524"/>
      <c r="G67" s="524"/>
      <c r="H67" s="524"/>
      <c r="I67" s="524"/>
      <c r="J67" s="524"/>
      <c r="K67" s="525"/>
      <c r="L67" s="526" t="str">
        <f>IF(入力②!D42="","",入力②!D42)</f>
        <v/>
      </c>
      <c r="M67" s="527"/>
      <c r="N67" s="527"/>
      <c r="O67" s="527"/>
      <c r="P67" s="528"/>
      <c r="Q67" s="526" t="str">
        <f>IF(入力②!E42="","",入力②!E42)</f>
        <v/>
      </c>
      <c r="R67" s="527"/>
      <c r="S67" s="527"/>
      <c r="T67" s="527"/>
      <c r="U67" s="528"/>
      <c r="V67" s="99" t="str">
        <f t="shared" si="1"/>
        <v/>
      </c>
      <c r="W67" s="529" t="str">
        <f>TEXT(IF(入力②!F42="","",入力②!F42),"ggge年mm月dd日")</f>
        <v/>
      </c>
      <c r="X67" s="529"/>
      <c r="Y67" s="529"/>
      <c r="Z67" s="529"/>
      <c r="AA67" s="529"/>
      <c r="AB67" s="530"/>
      <c r="AC67" s="531" t="str">
        <f>IF(入力②!G42="","",入力②!G42)</f>
        <v/>
      </c>
      <c r="AD67" s="532"/>
      <c r="AE67" s="532"/>
      <c r="AF67" s="532"/>
      <c r="AG67" s="532"/>
      <c r="AH67" s="533"/>
      <c r="AI67" s="534" t="str">
        <f>IF(入力②!H42="","",入力②!H42)</f>
        <v/>
      </c>
      <c r="AJ67" s="535"/>
      <c r="AK67" s="535"/>
      <c r="AL67" s="535"/>
      <c r="AM67" s="204" t="s">
        <v>21</v>
      </c>
    </row>
    <row r="68" spans="1:39" ht="27" customHeight="1" x14ac:dyDescent="0.15">
      <c r="A68" s="102">
        <v>17</v>
      </c>
      <c r="B68" s="504" t="str">
        <f>IF(入力②!B43="","",入力②!B43)</f>
        <v/>
      </c>
      <c r="C68" s="505"/>
      <c r="D68" s="506"/>
      <c r="E68" s="507" t="str">
        <f>IF(入力②!C43="","",(入力②!C43))</f>
        <v/>
      </c>
      <c r="F68" s="508"/>
      <c r="G68" s="508"/>
      <c r="H68" s="508"/>
      <c r="I68" s="508"/>
      <c r="J68" s="508"/>
      <c r="K68" s="509"/>
      <c r="L68" s="510" t="str">
        <f>IF(入力②!D43="","",入力②!D43)</f>
        <v/>
      </c>
      <c r="M68" s="511"/>
      <c r="N68" s="511"/>
      <c r="O68" s="511"/>
      <c r="P68" s="512"/>
      <c r="Q68" s="510" t="str">
        <f>IF(入力②!E43="","",入力②!E43)</f>
        <v/>
      </c>
      <c r="R68" s="511"/>
      <c r="S68" s="511"/>
      <c r="T68" s="511"/>
      <c r="U68" s="512"/>
      <c r="V68" s="97" t="str">
        <f t="shared" si="1"/>
        <v/>
      </c>
      <c r="W68" s="513" t="str">
        <f>TEXT(IF(入力②!F43="","",入力②!F43),"ggge年mm月dd日")</f>
        <v/>
      </c>
      <c r="X68" s="513"/>
      <c r="Y68" s="513"/>
      <c r="Z68" s="513"/>
      <c r="AA68" s="513"/>
      <c r="AB68" s="514"/>
      <c r="AC68" s="515" t="str">
        <f>IF(入力②!G43="","",入力②!G43)</f>
        <v/>
      </c>
      <c r="AD68" s="516"/>
      <c r="AE68" s="516"/>
      <c r="AF68" s="516"/>
      <c r="AG68" s="516"/>
      <c r="AH68" s="517"/>
      <c r="AI68" s="518" t="str">
        <f>IF(入力②!H43="","",入力②!H43)</f>
        <v/>
      </c>
      <c r="AJ68" s="519"/>
      <c r="AK68" s="519"/>
      <c r="AL68" s="519"/>
      <c r="AM68" s="103" t="s">
        <v>21</v>
      </c>
    </row>
    <row r="69" spans="1:39" ht="27" customHeight="1" x14ac:dyDescent="0.15">
      <c r="A69" s="102">
        <v>18</v>
      </c>
      <c r="B69" s="504" t="str">
        <f>IF(入力②!B44="","",入力②!B44)</f>
        <v/>
      </c>
      <c r="C69" s="505"/>
      <c r="D69" s="506"/>
      <c r="E69" s="507" t="str">
        <f>IF(入力②!C44="","",(入力②!C44))</f>
        <v/>
      </c>
      <c r="F69" s="508"/>
      <c r="G69" s="508"/>
      <c r="H69" s="508"/>
      <c r="I69" s="508"/>
      <c r="J69" s="508"/>
      <c r="K69" s="509"/>
      <c r="L69" s="510" t="str">
        <f>IF(入力②!D44="","",入力②!D44)</f>
        <v/>
      </c>
      <c r="M69" s="511"/>
      <c r="N69" s="511"/>
      <c r="O69" s="511"/>
      <c r="P69" s="512"/>
      <c r="Q69" s="510" t="str">
        <f>IF(入力②!E44="","",入力②!E44)</f>
        <v/>
      </c>
      <c r="R69" s="511"/>
      <c r="S69" s="511"/>
      <c r="T69" s="511"/>
      <c r="U69" s="512"/>
      <c r="V69" s="97" t="str">
        <f t="shared" si="1"/>
        <v/>
      </c>
      <c r="W69" s="513" t="str">
        <f>TEXT(IF(入力②!F44="","",入力②!F44),"ggge年mm月dd日")</f>
        <v/>
      </c>
      <c r="X69" s="513"/>
      <c r="Y69" s="513"/>
      <c r="Z69" s="513"/>
      <c r="AA69" s="513"/>
      <c r="AB69" s="514"/>
      <c r="AC69" s="515" t="str">
        <f>IF(入力②!G44="","",入力②!G44)</f>
        <v/>
      </c>
      <c r="AD69" s="516"/>
      <c r="AE69" s="516"/>
      <c r="AF69" s="516"/>
      <c r="AG69" s="516"/>
      <c r="AH69" s="517"/>
      <c r="AI69" s="518" t="str">
        <f>IF(入力②!H44="","",入力②!H44)</f>
        <v/>
      </c>
      <c r="AJ69" s="519"/>
      <c r="AK69" s="519"/>
      <c r="AL69" s="519"/>
      <c r="AM69" s="103" t="s">
        <v>21</v>
      </c>
    </row>
    <row r="70" spans="1:39" ht="27" customHeight="1" x14ac:dyDescent="0.15">
      <c r="A70" s="102">
        <v>19</v>
      </c>
      <c r="B70" s="504" t="str">
        <f>IF(入力②!B45="","",入力②!B45)</f>
        <v/>
      </c>
      <c r="C70" s="505"/>
      <c r="D70" s="506"/>
      <c r="E70" s="507" t="str">
        <f>IF(入力②!C45="","",(入力②!C45))</f>
        <v/>
      </c>
      <c r="F70" s="508"/>
      <c r="G70" s="508"/>
      <c r="H70" s="508"/>
      <c r="I70" s="508"/>
      <c r="J70" s="508"/>
      <c r="K70" s="509"/>
      <c r="L70" s="510" t="str">
        <f>IF(入力②!D45="","",入力②!D45)</f>
        <v/>
      </c>
      <c r="M70" s="511"/>
      <c r="N70" s="511"/>
      <c r="O70" s="511"/>
      <c r="P70" s="512"/>
      <c r="Q70" s="510" t="str">
        <f>IF(入力②!E45="","",入力②!E45)</f>
        <v/>
      </c>
      <c r="R70" s="511"/>
      <c r="S70" s="511"/>
      <c r="T70" s="511"/>
      <c r="U70" s="512"/>
      <c r="V70" s="97" t="str">
        <f t="shared" si="1"/>
        <v/>
      </c>
      <c r="W70" s="513" t="str">
        <f>TEXT(IF(入力②!F45="","",入力②!F45),"ggge年mm月dd日")</f>
        <v/>
      </c>
      <c r="X70" s="513"/>
      <c r="Y70" s="513"/>
      <c r="Z70" s="513"/>
      <c r="AA70" s="513"/>
      <c r="AB70" s="514"/>
      <c r="AC70" s="515" t="str">
        <f>IF(入力②!G45="","",入力②!G45)</f>
        <v/>
      </c>
      <c r="AD70" s="516"/>
      <c r="AE70" s="516"/>
      <c r="AF70" s="516"/>
      <c r="AG70" s="516"/>
      <c r="AH70" s="517"/>
      <c r="AI70" s="518" t="str">
        <f>IF(入力②!H45="","",入力②!H45)</f>
        <v/>
      </c>
      <c r="AJ70" s="519"/>
      <c r="AK70" s="519"/>
      <c r="AL70" s="519"/>
      <c r="AM70" s="103" t="s">
        <v>21</v>
      </c>
    </row>
    <row r="71" spans="1:39" ht="27" customHeight="1" x14ac:dyDescent="0.15">
      <c r="A71" s="141">
        <v>20</v>
      </c>
      <c r="B71" s="536" t="str">
        <f>IF(入力②!B46="","",入力②!B46)</f>
        <v/>
      </c>
      <c r="C71" s="537"/>
      <c r="D71" s="538"/>
      <c r="E71" s="539" t="str">
        <f>IF(入力②!C46="","",(入力②!C46))</f>
        <v/>
      </c>
      <c r="F71" s="540"/>
      <c r="G71" s="540"/>
      <c r="H71" s="540"/>
      <c r="I71" s="540"/>
      <c r="J71" s="540"/>
      <c r="K71" s="541"/>
      <c r="L71" s="542" t="str">
        <f>IF(入力②!D46="","",入力②!D46)</f>
        <v/>
      </c>
      <c r="M71" s="543"/>
      <c r="N71" s="543"/>
      <c r="O71" s="543"/>
      <c r="P71" s="544"/>
      <c r="Q71" s="542" t="str">
        <f>IF(入力②!E46="","",入力②!E46)</f>
        <v/>
      </c>
      <c r="R71" s="543"/>
      <c r="S71" s="543"/>
      <c r="T71" s="543"/>
      <c r="U71" s="544"/>
      <c r="V71" s="98" t="str">
        <f t="shared" si="1"/>
        <v/>
      </c>
      <c r="W71" s="545" t="str">
        <f>TEXT(IF(入力②!F46="","",入力②!F46),"ggge年mm月dd日")</f>
        <v/>
      </c>
      <c r="X71" s="545"/>
      <c r="Y71" s="545"/>
      <c r="Z71" s="545"/>
      <c r="AA71" s="545"/>
      <c r="AB71" s="546"/>
      <c r="AC71" s="547" t="str">
        <f>IF(入力②!G46="","",入力②!G46)</f>
        <v/>
      </c>
      <c r="AD71" s="548"/>
      <c r="AE71" s="548"/>
      <c r="AF71" s="548"/>
      <c r="AG71" s="548"/>
      <c r="AH71" s="549"/>
      <c r="AI71" s="550" t="str">
        <f>IF(入力②!H46="","",入力②!H46)</f>
        <v/>
      </c>
      <c r="AJ71" s="551"/>
      <c r="AK71" s="551"/>
      <c r="AL71" s="551"/>
      <c r="AM71" s="142" t="s">
        <v>21</v>
      </c>
    </row>
    <row r="72" spans="1:39" ht="27" customHeight="1" x14ac:dyDescent="0.15">
      <c r="A72" s="100">
        <v>21</v>
      </c>
      <c r="B72" s="520" t="str">
        <f>IF(入力②!B47="","",入力②!B47)</f>
        <v/>
      </c>
      <c r="C72" s="521"/>
      <c r="D72" s="522"/>
      <c r="E72" s="523" t="str">
        <f>IF(入力②!C47="","",(入力②!C47))</f>
        <v/>
      </c>
      <c r="F72" s="524"/>
      <c r="G72" s="524"/>
      <c r="H72" s="524"/>
      <c r="I72" s="524"/>
      <c r="J72" s="524"/>
      <c r="K72" s="525"/>
      <c r="L72" s="526" t="str">
        <f>IF(入力②!D47="","",入力②!D47)</f>
        <v/>
      </c>
      <c r="M72" s="527"/>
      <c r="N72" s="527"/>
      <c r="O72" s="527"/>
      <c r="P72" s="528"/>
      <c r="Q72" s="526" t="str">
        <f>IF(入力②!E47="","",入力②!E47)</f>
        <v/>
      </c>
      <c r="R72" s="527"/>
      <c r="S72" s="527"/>
      <c r="T72" s="527"/>
      <c r="U72" s="528"/>
      <c r="V72" s="99" t="str">
        <f t="shared" si="1"/>
        <v/>
      </c>
      <c r="W72" s="529" t="str">
        <f>TEXT(IF(入力②!F47="","",入力②!F47),"ggge年mm月dd日")</f>
        <v/>
      </c>
      <c r="X72" s="529"/>
      <c r="Y72" s="529"/>
      <c r="Z72" s="529"/>
      <c r="AA72" s="529"/>
      <c r="AB72" s="530"/>
      <c r="AC72" s="531" t="str">
        <f>IF(入力②!G47="","",入力②!G47)</f>
        <v/>
      </c>
      <c r="AD72" s="532"/>
      <c r="AE72" s="532"/>
      <c r="AF72" s="532"/>
      <c r="AG72" s="532"/>
      <c r="AH72" s="533"/>
      <c r="AI72" s="534" t="str">
        <f>IF(入力②!H47="","",入力②!H47)</f>
        <v/>
      </c>
      <c r="AJ72" s="535"/>
      <c r="AK72" s="535"/>
      <c r="AL72" s="535"/>
      <c r="AM72" s="204" t="s">
        <v>21</v>
      </c>
    </row>
    <row r="73" spans="1:39" ht="27" customHeight="1" x14ac:dyDescent="0.15">
      <c r="A73" s="102">
        <v>22</v>
      </c>
      <c r="B73" s="504" t="str">
        <f>IF(入力②!B48="","",入力②!B48)</f>
        <v/>
      </c>
      <c r="C73" s="505"/>
      <c r="D73" s="506"/>
      <c r="E73" s="507" t="str">
        <f>IF(入力②!C48="","",(入力②!C48))</f>
        <v/>
      </c>
      <c r="F73" s="508"/>
      <c r="G73" s="508"/>
      <c r="H73" s="508"/>
      <c r="I73" s="508"/>
      <c r="J73" s="508"/>
      <c r="K73" s="509"/>
      <c r="L73" s="510" t="str">
        <f>IF(入力②!D48="","",入力②!D48)</f>
        <v/>
      </c>
      <c r="M73" s="511"/>
      <c r="N73" s="511"/>
      <c r="O73" s="511"/>
      <c r="P73" s="512"/>
      <c r="Q73" s="510" t="str">
        <f>IF(入力②!E48="","",入力②!E48)</f>
        <v/>
      </c>
      <c r="R73" s="511"/>
      <c r="S73" s="511"/>
      <c r="T73" s="511"/>
      <c r="U73" s="512"/>
      <c r="V73" s="97" t="str">
        <f t="shared" si="1"/>
        <v/>
      </c>
      <c r="W73" s="513" t="str">
        <f>TEXT(IF(入力②!F48="","",入力②!F48),"ggge年mm月dd日")</f>
        <v/>
      </c>
      <c r="X73" s="513"/>
      <c r="Y73" s="513"/>
      <c r="Z73" s="513"/>
      <c r="AA73" s="513"/>
      <c r="AB73" s="514"/>
      <c r="AC73" s="515" t="str">
        <f>IF(入力②!G48="","",入力②!G48)</f>
        <v/>
      </c>
      <c r="AD73" s="516"/>
      <c r="AE73" s="516"/>
      <c r="AF73" s="516"/>
      <c r="AG73" s="516"/>
      <c r="AH73" s="517"/>
      <c r="AI73" s="518" t="str">
        <f>IF(入力②!H48="","",入力②!H48)</f>
        <v/>
      </c>
      <c r="AJ73" s="519"/>
      <c r="AK73" s="519"/>
      <c r="AL73" s="519"/>
      <c r="AM73" s="103" t="s">
        <v>21</v>
      </c>
    </row>
    <row r="74" spans="1:39" ht="27" customHeight="1" x14ac:dyDescent="0.15">
      <c r="A74" s="102">
        <v>23</v>
      </c>
      <c r="B74" s="504" t="str">
        <f>IF(入力②!B49="","",入力②!B49)</f>
        <v/>
      </c>
      <c r="C74" s="505"/>
      <c r="D74" s="506"/>
      <c r="E74" s="507" t="str">
        <f>IF(入力②!C49="","",(入力②!C49))</f>
        <v/>
      </c>
      <c r="F74" s="508"/>
      <c r="G74" s="508"/>
      <c r="H74" s="508"/>
      <c r="I74" s="508"/>
      <c r="J74" s="508"/>
      <c r="K74" s="509"/>
      <c r="L74" s="510" t="str">
        <f>IF(入力②!D49="","",入力②!D49)</f>
        <v/>
      </c>
      <c r="M74" s="511"/>
      <c r="N74" s="511"/>
      <c r="O74" s="511"/>
      <c r="P74" s="512"/>
      <c r="Q74" s="510" t="str">
        <f>IF(入力②!E49="","",入力②!E49)</f>
        <v/>
      </c>
      <c r="R74" s="511"/>
      <c r="S74" s="511"/>
      <c r="T74" s="511"/>
      <c r="U74" s="512"/>
      <c r="V74" s="97" t="str">
        <f t="shared" si="1"/>
        <v/>
      </c>
      <c r="W74" s="513" t="str">
        <f>TEXT(IF(入力②!F49="","",入力②!F49),"ggge年mm月dd日")</f>
        <v/>
      </c>
      <c r="X74" s="513"/>
      <c r="Y74" s="513"/>
      <c r="Z74" s="513"/>
      <c r="AA74" s="513"/>
      <c r="AB74" s="514"/>
      <c r="AC74" s="515" t="str">
        <f>IF(入力②!G49="","",入力②!G49)</f>
        <v/>
      </c>
      <c r="AD74" s="516"/>
      <c r="AE74" s="516"/>
      <c r="AF74" s="516"/>
      <c r="AG74" s="516"/>
      <c r="AH74" s="517"/>
      <c r="AI74" s="518" t="str">
        <f>IF(入力②!H49="","",入力②!H49)</f>
        <v/>
      </c>
      <c r="AJ74" s="519"/>
      <c r="AK74" s="519"/>
      <c r="AL74" s="519"/>
      <c r="AM74" s="103" t="s">
        <v>21</v>
      </c>
    </row>
    <row r="75" spans="1:39" ht="27" customHeight="1" x14ac:dyDescent="0.15">
      <c r="A75" s="102">
        <v>24</v>
      </c>
      <c r="B75" s="504" t="str">
        <f>IF(入力②!B50="","",入力②!B50)</f>
        <v/>
      </c>
      <c r="C75" s="505"/>
      <c r="D75" s="506"/>
      <c r="E75" s="507" t="str">
        <f>IF(入力②!C50="","",(入力②!C50))</f>
        <v/>
      </c>
      <c r="F75" s="508"/>
      <c r="G75" s="508"/>
      <c r="H75" s="508"/>
      <c r="I75" s="508"/>
      <c r="J75" s="508"/>
      <c r="K75" s="509"/>
      <c r="L75" s="510" t="str">
        <f>IF(入力②!D50="","",入力②!D50)</f>
        <v/>
      </c>
      <c r="M75" s="511"/>
      <c r="N75" s="511"/>
      <c r="O75" s="511"/>
      <c r="P75" s="512"/>
      <c r="Q75" s="510" t="str">
        <f>IF(入力②!E50="","",入力②!E50)</f>
        <v/>
      </c>
      <c r="R75" s="511"/>
      <c r="S75" s="511"/>
      <c r="T75" s="511"/>
      <c r="U75" s="512"/>
      <c r="V75" s="97" t="str">
        <f t="shared" si="1"/>
        <v/>
      </c>
      <c r="W75" s="513" t="str">
        <f>TEXT(IF(入力②!F50="","",入力②!F50),"ggge年mm月dd日")</f>
        <v/>
      </c>
      <c r="X75" s="513"/>
      <c r="Y75" s="513"/>
      <c r="Z75" s="513"/>
      <c r="AA75" s="513"/>
      <c r="AB75" s="514"/>
      <c r="AC75" s="515" t="str">
        <f>IF(入力②!G50="","",入力②!G50)</f>
        <v/>
      </c>
      <c r="AD75" s="516"/>
      <c r="AE75" s="516"/>
      <c r="AF75" s="516"/>
      <c r="AG75" s="516"/>
      <c r="AH75" s="517"/>
      <c r="AI75" s="518" t="str">
        <f>IF(入力②!H50="","",入力②!H50)</f>
        <v/>
      </c>
      <c r="AJ75" s="519"/>
      <c r="AK75" s="519"/>
      <c r="AL75" s="519"/>
      <c r="AM75" s="103" t="s">
        <v>21</v>
      </c>
    </row>
    <row r="76" spans="1:39" ht="27" customHeight="1" thickBot="1" x14ac:dyDescent="0.2">
      <c r="A76" s="100">
        <v>25</v>
      </c>
      <c r="B76" s="480" t="str">
        <f>IF(入力②!B51="","",入力②!B51)</f>
        <v/>
      </c>
      <c r="C76" s="481"/>
      <c r="D76" s="482"/>
      <c r="E76" s="483" t="str">
        <f>IF(入力②!C51="","",(入力②!C51))</f>
        <v/>
      </c>
      <c r="F76" s="484"/>
      <c r="G76" s="484"/>
      <c r="H76" s="484"/>
      <c r="I76" s="484"/>
      <c r="J76" s="484"/>
      <c r="K76" s="485"/>
      <c r="L76" s="486" t="str">
        <f>IF(入力②!D51="","",入力②!D51)</f>
        <v/>
      </c>
      <c r="M76" s="487"/>
      <c r="N76" s="487"/>
      <c r="O76" s="487"/>
      <c r="P76" s="488"/>
      <c r="Q76" s="486" t="str">
        <f>IF(入力②!E51="","",入力②!E51)</f>
        <v/>
      </c>
      <c r="R76" s="487"/>
      <c r="S76" s="487"/>
      <c r="T76" s="487"/>
      <c r="U76" s="488"/>
      <c r="V76" s="104" t="str">
        <f t="shared" si="1"/>
        <v/>
      </c>
      <c r="W76" s="489" t="str">
        <f>TEXT(IF(入力②!F51="","",入力②!F51),"ggge年mm月dd日")</f>
        <v/>
      </c>
      <c r="X76" s="489"/>
      <c r="Y76" s="489"/>
      <c r="Z76" s="489"/>
      <c r="AA76" s="489"/>
      <c r="AB76" s="490"/>
      <c r="AC76" s="491" t="str">
        <f>IF(入力②!G51="","",入力②!G51)</f>
        <v/>
      </c>
      <c r="AD76" s="492"/>
      <c r="AE76" s="492"/>
      <c r="AF76" s="492"/>
      <c r="AG76" s="492"/>
      <c r="AH76" s="493"/>
      <c r="AI76" s="494" t="str">
        <f>IF(入力②!H51="","",入力②!H51)</f>
        <v/>
      </c>
      <c r="AJ76" s="495"/>
      <c r="AK76" s="495"/>
      <c r="AL76" s="495"/>
      <c r="AM76" s="101" t="s">
        <v>21</v>
      </c>
    </row>
    <row r="77" spans="1:39" ht="27" customHeight="1" thickBot="1" x14ac:dyDescent="0.2">
      <c r="A77" s="496" t="s">
        <v>30</v>
      </c>
      <c r="B77" s="497"/>
      <c r="C77" s="497"/>
      <c r="D77" s="497"/>
      <c r="E77" s="497"/>
      <c r="F77" s="497"/>
      <c r="G77" s="497"/>
      <c r="H77" s="497"/>
      <c r="I77" s="498">
        <f>COUNT(B52:D76)</f>
        <v>0</v>
      </c>
      <c r="J77" s="499"/>
      <c r="K77" s="499"/>
      <c r="L77" s="499"/>
      <c r="M77" s="499"/>
      <c r="N77" s="499"/>
      <c r="O77" s="499"/>
      <c r="P77" s="499"/>
      <c r="Q77" s="499"/>
      <c r="R77" s="499"/>
      <c r="S77" s="499"/>
      <c r="T77" s="499"/>
      <c r="U77" s="499"/>
      <c r="V77" s="500"/>
      <c r="W77" s="501"/>
      <c r="X77" s="502"/>
      <c r="Y77" s="502"/>
      <c r="Z77" s="502"/>
      <c r="AA77" s="502"/>
      <c r="AB77" s="502"/>
      <c r="AC77" s="502"/>
      <c r="AD77" s="502"/>
      <c r="AE77" s="502"/>
      <c r="AF77" s="502"/>
      <c r="AG77" s="502"/>
      <c r="AH77" s="502"/>
      <c r="AI77" s="502"/>
      <c r="AJ77" s="502"/>
      <c r="AK77" s="502"/>
      <c r="AL77" s="502"/>
      <c r="AM77" s="503"/>
    </row>
    <row r="78" spans="1:39" ht="5.45" customHeight="1" x14ac:dyDescent="0.15">
      <c r="B78" s="105" t="s">
        <v>35</v>
      </c>
      <c r="X78" s="106"/>
    </row>
    <row r="79" spans="1:39" ht="22.9" customHeight="1" thickBot="1" x14ac:dyDescent="0.2">
      <c r="B79" s="475" t="s">
        <v>31</v>
      </c>
      <c r="C79" s="475"/>
      <c r="D79" s="475"/>
      <c r="E79" s="476" t="s">
        <v>36</v>
      </c>
      <c r="F79" s="476"/>
      <c r="G79" s="476"/>
      <c r="H79" s="476"/>
      <c r="I79" s="476"/>
      <c r="J79" s="476"/>
      <c r="K79" s="477"/>
      <c r="L79" s="477"/>
      <c r="M79" s="477"/>
      <c r="N79" s="477"/>
      <c r="O79" s="477"/>
      <c r="P79" s="477"/>
      <c r="Q79" s="477"/>
      <c r="R79" s="478" t="s">
        <v>153</v>
      </c>
      <c r="S79" s="478"/>
      <c r="T79" s="479" t="s">
        <v>154</v>
      </c>
      <c r="U79" s="479"/>
      <c r="V79" s="479"/>
      <c r="W79" s="479"/>
      <c r="X79" s="479"/>
      <c r="Y79" s="479"/>
      <c r="Z79" s="479"/>
      <c r="AA79" s="479"/>
      <c r="AB79" s="479"/>
      <c r="AC79" s="479"/>
      <c r="AD79" s="479"/>
      <c r="AE79" s="479"/>
      <c r="AF79" s="479"/>
      <c r="AG79" s="479"/>
      <c r="AH79" s="479"/>
      <c r="AI79" s="479"/>
      <c r="AJ79" s="479"/>
      <c r="AK79" s="479"/>
      <c r="AL79" s="479"/>
    </row>
    <row r="80" spans="1:39" s="2" customFormat="1" ht="13.15" customHeight="1" thickTop="1" x14ac:dyDescent="0.15">
      <c r="A80" s="107"/>
      <c r="B80" s="1"/>
      <c r="C80" s="1"/>
      <c r="D80" s="1"/>
      <c r="E80" s="1"/>
      <c r="F80" s="1"/>
      <c r="G80" s="1"/>
      <c r="H80" s="1"/>
      <c r="I80" s="1"/>
      <c r="J80" s="1"/>
      <c r="K80" s="108"/>
      <c r="L80" s="108"/>
      <c r="M80" s="108"/>
      <c r="N80" s="108"/>
      <c r="O80" s="108"/>
      <c r="P80" s="108"/>
      <c r="Q80" s="1"/>
      <c r="R80" s="1"/>
      <c r="S80" s="106"/>
      <c r="T80" s="1"/>
      <c r="U80" s="1"/>
      <c r="V80" s="1"/>
      <c r="W80" s="1"/>
    </row>
    <row r="81" spans="1:39" ht="9" customHeight="1" x14ac:dyDescent="0.15"/>
    <row r="82" spans="1:39" ht="31.5" customHeight="1" thickBot="1" x14ac:dyDescent="0.2">
      <c r="C82" s="84"/>
      <c r="D82" s="84"/>
      <c r="E82" s="84"/>
      <c r="F82" s="84"/>
      <c r="G82" s="84"/>
      <c r="H82" s="84"/>
      <c r="I82" s="84"/>
      <c r="J82" s="84"/>
      <c r="K82" s="84"/>
      <c r="L82" s="84"/>
      <c r="M82" s="84"/>
      <c r="N82" s="84"/>
      <c r="O82" s="84"/>
      <c r="P82" s="597" t="s">
        <v>32</v>
      </c>
      <c r="Q82" s="597"/>
      <c r="R82" s="597"/>
      <c r="S82" s="597"/>
      <c r="T82" s="597"/>
      <c r="U82" s="597"/>
      <c r="V82" s="597"/>
      <c r="W82" s="597"/>
      <c r="X82" s="597"/>
      <c r="Y82" s="84"/>
      <c r="Z82" s="84"/>
      <c r="AB82" s="84"/>
      <c r="AC82" s="84"/>
      <c r="AD82" s="84"/>
      <c r="AE82" s="598" t="s">
        <v>14</v>
      </c>
      <c r="AF82" s="599"/>
      <c r="AG82" s="599"/>
      <c r="AH82" s="599"/>
      <c r="AI82" s="599"/>
      <c r="AJ82" s="599"/>
      <c r="AK82" s="599"/>
      <c r="AL82" s="599"/>
      <c r="AM82" s="600"/>
    </row>
    <row r="83" spans="1:39" ht="30" customHeight="1" thickBot="1" x14ac:dyDescent="0.2">
      <c r="A83" s="601" t="s">
        <v>0</v>
      </c>
      <c r="B83" s="602"/>
      <c r="C83" s="602"/>
      <c r="D83" s="602"/>
      <c r="E83" s="603"/>
      <c r="F83" s="604" t="str">
        <f>IF(入力①!$B$4="","",入力①!$B$4)</f>
        <v/>
      </c>
      <c r="G83" s="605"/>
      <c r="H83" s="605"/>
      <c r="I83" s="606"/>
      <c r="J83" s="85"/>
      <c r="K83" s="607" t="s">
        <v>182</v>
      </c>
      <c r="L83" s="608"/>
      <c r="M83" s="608"/>
      <c r="N83" s="608"/>
      <c r="O83" s="608"/>
      <c r="P83" s="608"/>
      <c r="Q83" s="608"/>
      <c r="R83" s="608"/>
      <c r="S83" s="608"/>
      <c r="T83" s="608"/>
      <c r="U83" s="608"/>
      <c r="V83" s="608"/>
      <c r="W83" s="608"/>
      <c r="X83" s="608"/>
      <c r="Y83" s="608"/>
      <c r="Z83" s="608"/>
      <c r="AA83" s="608"/>
      <c r="AB83" s="608"/>
      <c r="AC83" s="608"/>
      <c r="AD83" s="608"/>
      <c r="AE83" s="608"/>
      <c r="AF83" s="609"/>
      <c r="AG83" s="610" t="s">
        <v>33</v>
      </c>
      <c r="AH83" s="611"/>
      <c r="AI83" s="611"/>
      <c r="AJ83" s="611"/>
      <c r="AK83" s="611"/>
      <c r="AL83" s="611"/>
    </row>
    <row r="84" spans="1:39" ht="15" customHeight="1" x14ac:dyDescent="0.15">
      <c r="A84" s="555" t="s">
        <v>34</v>
      </c>
      <c r="B84" s="556"/>
      <c r="C84" s="556"/>
      <c r="D84" s="556"/>
      <c r="E84" s="557"/>
      <c r="F84" s="561" t="str">
        <f>IF(入力①!$C$4="","",入力①!$C$4)</f>
        <v/>
      </c>
      <c r="G84" s="562"/>
      <c r="H84" s="562"/>
      <c r="I84" s="562"/>
      <c r="J84" s="562"/>
      <c r="K84" s="562"/>
      <c r="L84" s="562"/>
      <c r="M84" s="562"/>
      <c r="N84" s="562"/>
      <c r="O84" s="562"/>
      <c r="P84" s="562"/>
      <c r="Q84" s="562"/>
      <c r="R84" s="562"/>
      <c r="S84" s="562"/>
      <c r="T84" s="562"/>
      <c r="U84" s="562"/>
      <c r="V84" s="562"/>
      <c r="W84" s="562"/>
      <c r="X84" s="562"/>
      <c r="Y84" s="562"/>
      <c r="Z84" s="562"/>
      <c r="AA84" s="562"/>
      <c r="AB84" s="562"/>
      <c r="AC84" s="562"/>
      <c r="AD84" s="562"/>
      <c r="AE84" s="563"/>
      <c r="AF84" s="86"/>
      <c r="AG84" s="567" t="str">
        <f>IF(OR(入力②!K2=0,入力②!K2&lt;3),"","3／"&amp;入力②!K2&amp;" 　ページ")</f>
        <v/>
      </c>
      <c r="AH84" s="568"/>
      <c r="AI84" s="568"/>
      <c r="AJ84" s="568"/>
      <c r="AK84" s="568"/>
      <c r="AL84" s="569"/>
    </row>
    <row r="85" spans="1:39" ht="15" customHeight="1" thickBot="1" x14ac:dyDescent="0.2">
      <c r="A85" s="558"/>
      <c r="B85" s="559"/>
      <c r="C85" s="559"/>
      <c r="D85" s="559"/>
      <c r="E85" s="560"/>
      <c r="F85" s="564"/>
      <c r="G85" s="565"/>
      <c r="H85" s="565"/>
      <c r="I85" s="565"/>
      <c r="J85" s="565"/>
      <c r="K85" s="565"/>
      <c r="L85" s="565"/>
      <c r="M85" s="565"/>
      <c r="N85" s="565"/>
      <c r="O85" s="565"/>
      <c r="P85" s="565"/>
      <c r="Q85" s="565"/>
      <c r="R85" s="565"/>
      <c r="S85" s="565"/>
      <c r="T85" s="565"/>
      <c r="U85" s="565"/>
      <c r="V85" s="565"/>
      <c r="W85" s="565"/>
      <c r="X85" s="565"/>
      <c r="Y85" s="565"/>
      <c r="Z85" s="565"/>
      <c r="AA85" s="565"/>
      <c r="AB85" s="565"/>
      <c r="AC85" s="565"/>
      <c r="AD85" s="565"/>
      <c r="AE85" s="566"/>
      <c r="AF85" s="87"/>
      <c r="AG85" s="570"/>
      <c r="AH85" s="571"/>
      <c r="AI85" s="571"/>
      <c r="AJ85" s="571"/>
      <c r="AK85" s="571"/>
      <c r="AL85" s="572"/>
    </row>
    <row r="86" spans="1:39" ht="6" customHeight="1" x14ac:dyDescent="0.15">
      <c r="B86" s="88"/>
      <c r="C86" s="88"/>
      <c r="D86" s="88"/>
      <c r="E86" s="88"/>
      <c r="F86" s="88"/>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90"/>
      <c r="AG86" s="91"/>
      <c r="AH86" s="91"/>
      <c r="AI86" s="91"/>
      <c r="AJ86" s="91"/>
      <c r="AK86" s="91"/>
      <c r="AL86" s="91"/>
    </row>
    <row r="87" spans="1:39" ht="15" customHeight="1" x14ac:dyDescent="0.15">
      <c r="A87" s="135" t="s">
        <v>183</v>
      </c>
      <c r="B87" s="136"/>
      <c r="C87" s="137"/>
      <c r="D87" s="137"/>
      <c r="E87" s="137"/>
      <c r="F87" s="137"/>
      <c r="G87" s="136"/>
      <c r="H87" s="136"/>
      <c r="I87" s="137"/>
      <c r="J87" s="137"/>
      <c r="K87" s="137"/>
      <c r="L87" s="92"/>
      <c r="M87" s="92"/>
      <c r="N87" s="92"/>
      <c r="O87" s="92"/>
      <c r="P87" s="93"/>
      <c r="Q87" s="93"/>
      <c r="R87" s="93"/>
      <c r="S87" s="93"/>
      <c r="T87" s="93"/>
      <c r="U87" s="93"/>
      <c r="V87" s="93"/>
      <c r="W87" s="93"/>
      <c r="X87" s="93"/>
      <c r="Y87" s="93"/>
      <c r="Z87" s="93"/>
      <c r="AA87" s="93"/>
      <c r="AB87" s="93"/>
      <c r="AC87" s="93"/>
      <c r="AD87" s="93"/>
      <c r="AE87" s="93"/>
      <c r="AF87" s="93"/>
    </row>
    <row r="88" spans="1:39" ht="15" customHeight="1" x14ac:dyDescent="0.15">
      <c r="A88" s="138" t="s">
        <v>184</v>
      </c>
      <c r="B88" s="139"/>
      <c r="C88" s="137"/>
      <c r="D88" s="137"/>
      <c r="E88" s="137"/>
      <c r="F88" s="137"/>
      <c r="G88" s="137"/>
      <c r="H88" s="137"/>
      <c r="I88" s="137"/>
      <c r="J88" s="137"/>
      <c r="K88" s="137"/>
      <c r="L88" s="92"/>
      <c r="M88" s="92"/>
      <c r="N88" s="92"/>
      <c r="O88" s="92"/>
      <c r="P88" s="93"/>
      <c r="Q88" s="93"/>
      <c r="R88" s="93"/>
      <c r="S88" s="93"/>
      <c r="T88" s="93"/>
      <c r="U88" s="93"/>
      <c r="V88" s="93"/>
      <c r="W88" s="93"/>
      <c r="X88" s="93"/>
      <c r="Y88" s="93"/>
      <c r="Z88" s="93"/>
      <c r="AA88" s="93"/>
      <c r="AB88" s="93"/>
      <c r="AC88" s="93"/>
      <c r="AD88" s="93"/>
      <c r="AE88" s="93"/>
      <c r="AF88" s="93"/>
    </row>
    <row r="89" spans="1:39" ht="6" customHeight="1" thickBot="1" x14ac:dyDescent="0.2">
      <c r="A89" s="94"/>
      <c r="B89" s="95"/>
      <c r="C89" s="92"/>
      <c r="D89" s="92"/>
      <c r="E89" s="92"/>
      <c r="F89" s="92"/>
      <c r="G89" s="92"/>
      <c r="H89" s="92"/>
      <c r="I89" s="92"/>
      <c r="J89" s="92"/>
      <c r="K89" s="92"/>
      <c r="L89" s="92"/>
      <c r="M89" s="92"/>
      <c r="N89" s="92"/>
      <c r="O89" s="92"/>
      <c r="P89" s="93"/>
      <c r="Q89" s="93"/>
      <c r="R89" s="93"/>
      <c r="S89" s="93"/>
      <c r="T89" s="93"/>
      <c r="U89" s="93"/>
      <c r="V89" s="93"/>
      <c r="W89" s="93"/>
      <c r="X89" s="93"/>
      <c r="Y89" s="93"/>
      <c r="Z89" s="93"/>
      <c r="AA89" s="93"/>
      <c r="AB89" s="93"/>
      <c r="AC89" s="93"/>
      <c r="AD89" s="93"/>
      <c r="AE89" s="93"/>
      <c r="AF89" s="93"/>
    </row>
    <row r="90" spans="1:39" ht="15.6" customHeight="1" x14ac:dyDescent="0.15">
      <c r="A90" s="573" t="s">
        <v>22</v>
      </c>
      <c r="B90" s="575" t="s">
        <v>23</v>
      </c>
      <c r="C90" s="575"/>
      <c r="D90" s="576"/>
      <c r="E90" s="577" t="s">
        <v>24</v>
      </c>
      <c r="F90" s="578"/>
      <c r="G90" s="578"/>
      <c r="H90" s="578"/>
      <c r="I90" s="578"/>
      <c r="J90" s="578"/>
      <c r="K90" s="578"/>
      <c r="L90" s="581" t="s">
        <v>150</v>
      </c>
      <c r="M90" s="575"/>
      <c r="N90" s="575"/>
      <c r="O90" s="575"/>
      <c r="P90" s="576"/>
      <c r="Q90" s="581" t="s">
        <v>25</v>
      </c>
      <c r="R90" s="575"/>
      <c r="S90" s="575"/>
      <c r="T90" s="575"/>
      <c r="U90" s="576"/>
      <c r="V90" s="582" t="s">
        <v>26</v>
      </c>
      <c r="W90" s="583"/>
      <c r="X90" s="583"/>
      <c r="Y90" s="583"/>
      <c r="Z90" s="583"/>
      <c r="AA90" s="583"/>
      <c r="AB90" s="583"/>
      <c r="AC90" s="586" t="s">
        <v>27</v>
      </c>
      <c r="AD90" s="587"/>
      <c r="AE90" s="587"/>
      <c r="AF90" s="587"/>
      <c r="AG90" s="587"/>
      <c r="AH90" s="588"/>
      <c r="AI90" s="578" t="s">
        <v>28</v>
      </c>
      <c r="AJ90" s="578"/>
      <c r="AK90" s="578"/>
      <c r="AL90" s="578"/>
      <c r="AM90" s="592"/>
    </row>
    <row r="91" spans="1:39" ht="13.15" customHeight="1" x14ac:dyDescent="0.15">
      <c r="A91" s="574"/>
      <c r="B91" s="580" t="s">
        <v>29</v>
      </c>
      <c r="C91" s="580"/>
      <c r="D91" s="580"/>
      <c r="E91" s="579"/>
      <c r="F91" s="580"/>
      <c r="G91" s="580"/>
      <c r="H91" s="580"/>
      <c r="I91" s="580"/>
      <c r="J91" s="580"/>
      <c r="K91" s="580"/>
      <c r="L91" s="594" t="s">
        <v>151</v>
      </c>
      <c r="M91" s="595"/>
      <c r="N91" s="595"/>
      <c r="O91" s="595"/>
      <c r="P91" s="596"/>
      <c r="Q91" s="594" t="s">
        <v>152</v>
      </c>
      <c r="R91" s="595"/>
      <c r="S91" s="595"/>
      <c r="T91" s="595"/>
      <c r="U91" s="596"/>
      <c r="V91" s="584"/>
      <c r="W91" s="585"/>
      <c r="X91" s="585"/>
      <c r="Y91" s="585"/>
      <c r="Z91" s="585"/>
      <c r="AA91" s="585"/>
      <c r="AB91" s="585"/>
      <c r="AC91" s="589"/>
      <c r="AD91" s="590"/>
      <c r="AE91" s="590"/>
      <c r="AF91" s="590"/>
      <c r="AG91" s="590"/>
      <c r="AH91" s="591"/>
      <c r="AI91" s="580"/>
      <c r="AJ91" s="580"/>
      <c r="AK91" s="580"/>
      <c r="AL91" s="580"/>
      <c r="AM91" s="593"/>
    </row>
    <row r="92" spans="1:39" ht="27" customHeight="1" x14ac:dyDescent="0.15">
      <c r="A92" s="140">
        <v>1</v>
      </c>
      <c r="B92" s="520" t="str">
        <f>IF(入力②!B52="","",入力②!B52)</f>
        <v/>
      </c>
      <c r="C92" s="521"/>
      <c r="D92" s="522"/>
      <c r="E92" s="552" t="str">
        <f>IF(入力②!C52="","",(入力②!C52))</f>
        <v/>
      </c>
      <c r="F92" s="552"/>
      <c r="G92" s="552"/>
      <c r="H92" s="552"/>
      <c r="I92" s="552"/>
      <c r="J92" s="552"/>
      <c r="K92" s="552"/>
      <c r="L92" s="526" t="str">
        <f>IF(入力②!D52="","",入力②!D52)</f>
        <v/>
      </c>
      <c r="M92" s="527"/>
      <c r="N92" s="553"/>
      <c r="O92" s="553"/>
      <c r="P92" s="554"/>
      <c r="Q92" s="526" t="str">
        <f>IF(入力②!E52="","",入力②!E52)</f>
        <v/>
      </c>
      <c r="R92" s="527"/>
      <c r="S92" s="553"/>
      <c r="T92" s="553"/>
      <c r="U92" s="554"/>
      <c r="V92" s="96" t="str">
        <f>IF(W92="","",IF(LEFT(W92,1)="昭","①",IF(LEFT(W92,1)="平","②","③")))</f>
        <v/>
      </c>
      <c r="W92" s="529" t="str">
        <f>TEXT(IF(入力②!F52="","",入力②!F52),"ggge年mm月dd日")</f>
        <v/>
      </c>
      <c r="X92" s="529"/>
      <c r="Y92" s="529"/>
      <c r="Z92" s="529"/>
      <c r="AA92" s="529"/>
      <c r="AB92" s="530"/>
      <c r="AC92" s="515" t="str">
        <f>IF(入力②!G52="","",入力②!G52)</f>
        <v/>
      </c>
      <c r="AD92" s="516"/>
      <c r="AE92" s="516"/>
      <c r="AF92" s="516"/>
      <c r="AG92" s="516"/>
      <c r="AH92" s="517"/>
      <c r="AI92" s="534" t="str">
        <f>IF(入力②!H52="","",入力②!H52)</f>
        <v/>
      </c>
      <c r="AJ92" s="535"/>
      <c r="AK92" s="535"/>
      <c r="AL92" s="535"/>
      <c r="AM92" s="204" t="s">
        <v>21</v>
      </c>
    </row>
    <row r="93" spans="1:39" ht="27" customHeight="1" x14ac:dyDescent="0.15">
      <c r="A93" s="102">
        <v>2</v>
      </c>
      <c r="B93" s="504" t="str">
        <f>IF(入力②!B53="","",入力②!B53)</f>
        <v/>
      </c>
      <c r="C93" s="505"/>
      <c r="D93" s="506"/>
      <c r="E93" s="507" t="str">
        <f>IF(入力②!C53="","",(入力②!C53))</f>
        <v/>
      </c>
      <c r="F93" s="508"/>
      <c r="G93" s="508"/>
      <c r="H93" s="508"/>
      <c r="I93" s="508"/>
      <c r="J93" s="508"/>
      <c r="K93" s="509"/>
      <c r="L93" s="510" t="str">
        <f>IF(入力②!D53="","",入力②!D53)</f>
        <v/>
      </c>
      <c r="M93" s="511"/>
      <c r="N93" s="511"/>
      <c r="O93" s="511"/>
      <c r="P93" s="512"/>
      <c r="Q93" s="510" t="str">
        <f>IF(入力②!E53="","",入力②!E53)</f>
        <v/>
      </c>
      <c r="R93" s="511"/>
      <c r="S93" s="511"/>
      <c r="T93" s="511"/>
      <c r="U93" s="512"/>
      <c r="V93" s="97" t="str">
        <f t="shared" ref="V93:V116" si="2">IF(W93="","",IF(LEFT(W93,1)="昭","①",IF(LEFT(W93,1)="平","②","③")))</f>
        <v/>
      </c>
      <c r="W93" s="513" t="str">
        <f>TEXT(IF(入力②!F53="","",入力②!F53),"ggge年mm月dd日")</f>
        <v/>
      </c>
      <c r="X93" s="513"/>
      <c r="Y93" s="513"/>
      <c r="Z93" s="513"/>
      <c r="AA93" s="513"/>
      <c r="AB93" s="514"/>
      <c r="AC93" s="515" t="str">
        <f>IF(入力②!G53="","",入力②!G53)</f>
        <v/>
      </c>
      <c r="AD93" s="516"/>
      <c r="AE93" s="516"/>
      <c r="AF93" s="516"/>
      <c r="AG93" s="516"/>
      <c r="AH93" s="517"/>
      <c r="AI93" s="518" t="str">
        <f>IF(入力②!H53="","",入力②!H53)</f>
        <v/>
      </c>
      <c r="AJ93" s="519"/>
      <c r="AK93" s="519"/>
      <c r="AL93" s="519"/>
      <c r="AM93" s="103" t="s">
        <v>21</v>
      </c>
    </row>
    <row r="94" spans="1:39" ht="27" customHeight="1" x14ac:dyDescent="0.15">
      <c r="A94" s="102">
        <v>3</v>
      </c>
      <c r="B94" s="504" t="str">
        <f>IF(入力②!B54="","",入力②!B54)</f>
        <v/>
      </c>
      <c r="C94" s="505"/>
      <c r="D94" s="506"/>
      <c r="E94" s="507" t="str">
        <f>IF(入力②!C54="","",(入力②!C54))</f>
        <v/>
      </c>
      <c r="F94" s="508"/>
      <c r="G94" s="508"/>
      <c r="H94" s="508"/>
      <c r="I94" s="508"/>
      <c r="J94" s="508"/>
      <c r="K94" s="509"/>
      <c r="L94" s="510" t="str">
        <f>IF(入力②!D54="","",入力②!D54)</f>
        <v/>
      </c>
      <c r="M94" s="511"/>
      <c r="N94" s="511"/>
      <c r="O94" s="511"/>
      <c r="P94" s="512"/>
      <c r="Q94" s="510" t="str">
        <f>IF(入力②!E54="","",入力②!E54)</f>
        <v/>
      </c>
      <c r="R94" s="511"/>
      <c r="S94" s="511"/>
      <c r="T94" s="511"/>
      <c r="U94" s="512"/>
      <c r="V94" s="97" t="str">
        <f t="shared" si="2"/>
        <v/>
      </c>
      <c r="W94" s="513" t="str">
        <f>TEXT(IF(入力②!F54="","",入力②!F54),"ggge年mm月dd日")</f>
        <v/>
      </c>
      <c r="X94" s="513"/>
      <c r="Y94" s="513"/>
      <c r="Z94" s="513"/>
      <c r="AA94" s="513"/>
      <c r="AB94" s="514"/>
      <c r="AC94" s="515" t="str">
        <f>IF(入力②!G54="","",入力②!G54)</f>
        <v/>
      </c>
      <c r="AD94" s="516"/>
      <c r="AE94" s="516"/>
      <c r="AF94" s="516"/>
      <c r="AG94" s="516"/>
      <c r="AH94" s="517"/>
      <c r="AI94" s="518" t="str">
        <f>IF(入力②!H54="","",入力②!H54)</f>
        <v/>
      </c>
      <c r="AJ94" s="519"/>
      <c r="AK94" s="519"/>
      <c r="AL94" s="519"/>
      <c r="AM94" s="103" t="s">
        <v>21</v>
      </c>
    </row>
    <row r="95" spans="1:39" ht="27" customHeight="1" x14ac:dyDescent="0.15">
      <c r="A95" s="102">
        <v>4</v>
      </c>
      <c r="B95" s="504" t="str">
        <f>IF(入力②!B55="","",入力②!B55)</f>
        <v/>
      </c>
      <c r="C95" s="505"/>
      <c r="D95" s="506"/>
      <c r="E95" s="507" t="str">
        <f>IF(入力②!C55="","",(入力②!C55))</f>
        <v/>
      </c>
      <c r="F95" s="508"/>
      <c r="G95" s="508"/>
      <c r="H95" s="508"/>
      <c r="I95" s="508"/>
      <c r="J95" s="508"/>
      <c r="K95" s="509"/>
      <c r="L95" s="510" t="str">
        <f>IF(入力②!D55="","",入力②!D55)</f>
        <v/>
      </c>
      <c r="M95" s="511"/>
      <c r="N95" s="511"/>
      <c r="O95" s="511"/>
      <c r="P95" s="512"/>
      <c r="Q95" s="510" t="str">
        <f>IF(入力②!E55="","",入力②!E55)</f>
        <v/>
      </c>
      <c r="R95" s="511"/>
      <c r="S95" s="511"/>
      <c r="T95" s="511"/>
      <c r="U95" s="512"/>
      <c r="V95" s="97" t="str">
        <f t="shared" si="2"/>
        <v/>
      </c>
      <c r="W95" s="513" t="str">
        <f>TEXT(IF(入力②!F55="","",入力②!F55),"ggge年mm月dd日")</f>
        <v/>
      </c>
      <c r="X95" s="513"/>
      <c r="Y95" s="513"/>
      <c r="Z95" s="513"/>
      <c r="AA95" s="513"/>
      <c r="AB95" s="514"/>
      <c r="AC95" s="515" t="str">
        <f>IF(入力②!G55="","",入力②!G55)</f>
        <v/>
      </c>
      <c r="AD95" s="516"/>
      <c r="AE95" s="516"/>
      <c r="AF95" s="516"/>
      <c r="AG95" s="516"/>
      <c r="AH95" s="517"/>
      <c r="AI95" s="518" t="str">
        <f>IF(入力②!H55="","",入力②!H55)</f>
        <v/>
      </c>
      <c r="AJ95" s="519"/>
      <c r="AK95" s="519"/>
      <c r="AL95" s="519"/>
      <c r="AM95" s="103" t="s">
        <v>21</v>
      </c>
    </row>
    <row r="96" spans="1:39" ht="27" customHeight="1" x14ac:dyDescent="0.15">
      <c r="A96" s="141">
        <v>5</v>
      </c>
      <c r="B96" s="536" t="str">
        <f>IF(入力②!B56="","",入力②!B56)</f>
        <v/>
      </c>
      <c r="C96" s="537"/>
      <c r="D96" s="538"/>
      <c r="E96" s="539" t="str">
        <f>IF(入力②!C56="","",(入力②!C56))</f>
        <v/>
      </c>
      <c r="F96" s="540"/>
      <c r="G96" s="540"/>
      <c r="H96" s="540"/>
      <c r="I96" s="540"/>
      <c r="J96" s="540"/>
      <c r="K96" s="541"/>
      <c r="L96" s="542" t="str">
        <f>IF(入力②!D56="","",入力②!D56)</f>
        <v/>
      </c>
      <c r="M96" s="543"/>
      <c r="N96" s="543"/>
      <c r="O96" s="543"/>
      <c r="P96" s="544"/>
      <c r="Q96" s="542" t="str">
        <f>IF(入力②!E56="","",入力②!E56)</f>
        <v/>
      </c>
      <c r="R96" s="543"/>
      <c r="S96" s="543"/>
      <c r="T96" s="543"/>
      <c r="U96" s="544"/>
      <c r="V96" s="98" t="str">
        <f t="shared" si="2"/>
        <v/>
      </c>
      <c r="W96" s="545" t="str">
        <f>TEXT(IF(入力②!F56="","",入力②!F56),"ggge年mm月dd日")</f>
        <v/>
      </c>
      <c r="X96" s="545"/>
      <c r="Y96" s="545"/>
      <c r="Z96" s="545"/>
      <c r="AA96" s="545"/>
      <c r="AB96" s="546"/>
      <c r="AC96" s="547" t="str">
        <f>IF(入力②!G56="","",入力②!G56)</f>
        <v/>
      </c>
      <c r="AD96" s="548"/>
      <c r="AE96" s="548"/>
      <c r="AF96" s="548"/>
      <c r="AG96" s="548"/>
      <c r="AH96" s="549"/>
      <c r="AI96" s="550" t="str">
        <f>IF(入力②!H56="","",入力②!H56)</f>
        <v/>
      </c>
      <c r="AJ96" s="551"/>
      <c r="AK96" s="551"/>
      <c r="AL96" s="551"/>
      <c r="AM96" s="142" t="s">
        <v>21</v>
      </c>
    </row>
    <row r="97" spans="1:39" ht="27" customHeight="1" x14ac:dyDescent="0.15">
      <c r="A97" s="143">
        <v>6</v>
      </c>
      <c r="B97" s="520" t="str">
        <f>IF(入力②!B57="","",入力②!B57)</f>
        <v/>
      </c>
      <c r="C97" s="521"/>
      <c r="D97" s="522"/>
      <c r="E97" s="523" t="str">
        <f>IF(入力②!C57="","",(入力②!C57))</f>
        <v/>
      </c>
      <c r="F97" s="524"/>
      <c r="G97" s="524"/>
      <c r="H97" s="524"/>
      <c r="I97" s="524"/>
      <c r="J97" s="524"/>
      <c r="K97" s="525"/>
      <c r="L97" s="526" t="str">
        <f>IF(入力②!D57="","",入力②!D57)</f>
        <v/>
      </c>
      <c r="M97" s="527"/>
      <c r="N97" s="527"/>
      <c r="O97" s="527"/>
      <c r="P97" s="528"/>
      <c r="Q97" s="526" t="str">
        <f>IF(入力②!E57="","",入力②!E57)</f>
        <v/>
      </c>
      <c r="R97" s="527"/>
      <c r="S97" s="527"/>
      <c r="T97" s="527"/>
      <c r="U97" s="528"/>
      <c r="V97" s="99" t="str">
        <f t="shared" si="2"/>
        <v/>
      </c>
      <c r="W97" s="529" t="str">
        <f>TEXT(IF(入力②!F57="","",入力②!F57),"ggge年mm月dd日")</f>
        <v/>
      </c>
      <c r="X97" s="529"/>
      <c r="Y97" s="529"/>
      <c r="Z97" s="529"/>
      <c r="AA97" s="529"/>
      <c r="AB97" s="530"/>
      <c r="AC97" s="531" t="str">
        <f>IF(入力②!G57="","",入力②!G57)</f>
        <v/>
      </c>
      <c r="AD97" s="532"/>
      <c r="AE97" s="532"/>
      <c r="AF97" s="532"/>
      <c r="AG97" s="532"/>
      <c r="AH97" s="533"/>
      <c r="AI97" s="534" t="str">
        <f>IF(入力②!H57="","",入力②!H57)</f>
        <v/>
      </c>
      <c r="AJ97" s="535"/>
      <c r="AK97" s="535"/>
      <c r="AL97" s="535"/>
      <c r="AM97" s="204" t="s">
        <v>21</v>
      </c>
    </row>
    <row r="98" spans="1:39" ht="27" customHeight="1" x14ac:dyDescent="0.15">
      <c r="A98" s="102">
        <v>7</v>
      </c>
      <c r="B98" s="504" t="str">
        <f>IF(入力②!B58="","",入力②!B58)</f>
        <v/>
      </c>
      <c r="C98" s="505"/>
      <c r="D98" s="506"/>
      <c r="E98" s="507" t="str">
        <f>IF(入力②!C58="","",(入力②!C58))</f>
        <v/>
      </c>
      <c r="F98" s="508"/>
      <c r="G98" s="508"/>
      <c r="H98" s="508"/>
      <c r="I98" s="508"/>
      <c r="J98" s="508"/>
      <c r="K98" s="509"/>
      <c r="L98" s="510" t="str">
        <f>IF(入力②!D58="","",入力②!D58)</f>
        <v/>
      </c>
      <c r="M98" s="511"/>
      <c r="N98" s="511"/>
      <c r="O98" s="511"/>
      <c r="P98" s="512"/>
      <c r="Q98" s="510" t="str">
        <f>IF(入力②!E58="","",入力②!E58)</f>
        <v/>
      </c>
      <c r="R98" s="511"/>
      <c r="S98" s="511"/>
      <c r="T98" s="511"/>
      <c r="U98" s="512"/>
      <c r="V98" s="97" t="str">
        <f t="shared" si="2"/>
        <v/>
      </c>
      <c r="W98" s="513" t="str">
        <f>TEXT(IF(入力②!F58="","",入力②!F58),"ggge年mm月dd日")</f>
        <v/>
      </c>
      <c r="X98" s="513"/>
      <c r="Y98" s="513"/>
      <c r="Z98" s="513"/>
      <c r="AA98" s="513"/>
      <c r="AB98" s="514"/>
      <c r="AC98" s="515" t="str">
        <f>IF(入力②!G58="","",入力②!G58)</f>
        <v/>
      </c>
      <c r="AD98" s="516"/>
      <c r="AE98" s="516"/>
      <c r="AF98" s="516"/>
      <c r="AG98" s="516"/>
      <c r="AH98" s="517"/>
      <c r="AI98" s="518" t="str">
        <f>IF(入力②!H58="","",入力②!H58)</f>
        <v/>
      </c>
      <c r="AJ98" s="519"/>
      <c r="AK98" s="519"/>
      <c r="AL98" s="519"/>
      <c r="AM98" s="103" t="s">
        <v>21</v>
      </c>
    </row>
    <row r="99" spans="1:39" ht="27" customHeight="1" x14ac:dyDescent="0.15">
      <c r="A99" s="102">
        <v>8</v>
      </c>
      <c r="B99" s="504" t="str">
        <f>IF(入力②!B59="","",入力②!B59)</f>
        <v/>
      </c>
      <c r="C99" s="505"/>
      <c r="D99" s="506"/>
      <c r="E99" s="507" t="str">
        <f>IF(入力②!C59="","",(入力②!C59))</f>
        <v/>
      </c>
      <c r="F99" s="508"/>
      <c r="G99" s="508"/>
      <c r="H99" s="508"/>
      <c r="I99" s="508"/>
      <c r="J99" s="508"/>
      <c r="K99" s="509"/>
      <c r="L99" s="510" t="str">
        <f>IF(入力②!D59="","",入力②!D59)</f>
        <v/>
      </c>
      <c r="M99" s="511"/>
      <c r="N99" s="511"/>
      <c r="O99" s="511"/>
      <c r="P99" s="512"/>
      <c r="Q99" s="510" t="str">
        <f>IF(入力②!E59="","",入力②!E59)</f>
        <v/>
      </c>
      <c r="R99" s="511"/>
      <c r="S99" s="511"/>
      <c r="T99" s="511"/>
      <c r="U99" s="512"/>
      <c r="V99" s="97" t="str">
        <f t="shared" si="2"/>
        <v/>
      </c>
      <c r="W99" s="513" t="str">
        <f>TEXT(IF(入力②!F59="","",入力②!F59),"ggge年mm月dd日")</f>
        <v/>
      </c>
      <c r="X99" s="513"/>
      <c r="Y99" s="513"/>
      <c r="Z99" s="513"/>
      <c r="AA99" s="513"/>
      <c r="AB99" s="514"/>
      <c r="AC99" s="515" t="str">
        <f>IF(入力②!G59="","",入力②!G59)</f>
        <v/>
      </c>
      <c r="AD99" s="516"/>
      <c r="AE99" s="516"/>
      <c r="AF99" s="516"/>
      <c r="AG99" s="516"/>
      <c r="AH99" s="517"/>
      <c r="AI99" s="518" t="str">
        <f>IF(入力②!H59="","",入力②!H59)</f>
        <v/>
      </c>
      <c r="AJ99" s="519"/>
      <c r="AK99" s="519"/>
      <c r="AL99" s="519"/>
      <c r="AM99" s="103" t="s">
        <v>21</v>
      </c>
    </row>
    <row r="100" spans="1:39" ht="27" customHeight="1" x14ac:dyDescent="0.15">
      <c r="A100" s="102">
        <v>9</v>
      </c>
      <c r="B100" s="504" t="str">
        <f>IF(入力②!B60="","",入力②!B60)</f>
        <v/>
      </c>
      <c r="C100" s="505"/>
      <c r="D100" s="506"/>
      <c r="E100" s="507" t="str">
        <f>IF(入力②!C60="","",(入力②!C60))</f>
        <v/>
      </c>
      <c r="F100" s="508"/>
      <c r="G100" s="508"/>
      <c r="H100" s="508"/>
      <c r="I100" s="508"/>
      <c r="J100" s="508"/>
      <c r="K100" s="509"/>
      <c r="L100" s="510" t="str">
        <f>IF(入力②!D60="","",入力②!D60)</f>
        <v/>
      </c>
      <c r="M100" s="511"/>
      <c r="N100" s="511"/>
      <c r="O100" s="511"/>
      <c r="P100" s="512"/>
      <c r="Q100" s="510" t="str">
        <f>IF(入力②!E60="","",入力②!E60)</f>
        <v/>
      </c>
      <c r="R100" s="511"/>
      <c r="S100" s="511"/>
      <c r="T100" s="511"/>
      <c r="U100" s="512"/>
      <c r="V100" s="97" t="str">
        <f t="shared" si="2"/>
        <v/>
      </c>
      <c r="W100" s="513" t="str">
        <f>TEXT(IF(入力②!F60="","",入力②!F60),"ggge年mm月dd日")</f>
        <v/>
      </c>
      <c r="X100" s="513"/>
      <c r="Y100" s="513"/>
      <c r="Z100" s="513"/>
      <c r="AA100" s="513"/>
      <c r="AB100" s="514"/>
      <c r="AC100" s="515" t="str">
        <f>IF(入力②!G60="","",入力②!G60)</f>
        <v/>
      </c>
      <c r="AD100" s="516"/>
      <c r="AE100" s="516"/>
      <c r="AF100" s="516"/>
      <c r="AG100" s="516"/>
      <c r="AH100" s="517"/>
      <c r="AI100" s="518" t="str">
        <f>IF(入力②!H60="","",入力②!H60)</f>
        <v/>
      </c>
      <c r="AJ100" s="519"/>
      <c r="AK100" s="519"/>
      <c r="AL100" s="519"/>
      <c r="AM100" s="103" t="s">
        <v>21</v>
      </c>
    </row>
    <row r="101" spans="1:39" ht="27" customHeight="1" x14ac:dyDescent="0.15">
      <c r="A101" s="141">
        <v>10</v>
      </c>
      <c r="B101" s="536" t="str">
        <f>IF(入力②!B61="","",入力②!B61)</f>
        <v/>
      </c>
      <c r="C101" s="537"/>
      <c r="D101" s="538"/>
      <c r="E101" s="539" t="str">
        <f>IF(入力②!C61="","",(入力②!C61))</f>
        <v/>
      </c>
      <c r="F101" s="540"/>
      <c r="G101" s="540"/>
      <c r="H101" s="540"/>
      <c r="I101" s="540"/>
      <c r="J101" s="540"/>
      <c r="K101" s="541"/>
      <c r="L101" s="542" t="str">
        <f>IF(入力②!D61="","",入力②!D61)</f>
        <v/>
      </c>
      <c r="M101" s="543"/>
      <c r="N101" s="543"/>
      <c r="O101" s="543"/>
      <c r="P101" s="544"/>
      <c r="Q101" s="542" t="str">
        <f>IF(入力②!E61="","",入力②!E61)</f>
        <v/>
      </c>
      <c r="R101" s="543"/>
      <c r="S101" s="543"/>
      <c r="T101" s="543"/>
      <c r="U101" s="544"/>
      <c r="V101" s="98" t="str">
        <f t="shared" si="2"/>
        <v/>
      </c>
      <c r="W101" s="545" t="str">
        <f>TEXT(IF(入力②!F61="","",入力②!F61),"ggge年mm月dd日")</f>
        <v/>
      </c>
      <c r="X101" s="545"/>
      <c r="Y101" s="545"/>
      <c r="Z101" s="545"/>
      <c r="AA101" s="545"/>
      <c r="AB101" s="546"/>
      <c r="AC101" s="547" t="str">
        <f>IF(入力②!G61="","",入力②!G61)</f>
        <v/>
      </c>
      <c r="AD101" s="548"/>
      <c r="AE101" s="548"/>
      <c r="AF101" s="548"/>
      <c r="AG101" s="548"/>
      <c r="AH101" s="549"/>
      <c r="AI101" s="550" t="str">
        <f>IF(入力②!H61="","",入力②!H61)</f>
        <v/>
      </c>
      <c r="AJ101" s="551"/>
      <c r="AK101" s="551"/>
      <c r="AL101" s="551"/>
      <c r="AM101" s="142" t="s">
        <v>21</v>
      </c>
    </row>
    <row r="102" spans="1:39" ht="27" customHeight="1" x14ac:dyDescent="0.15">
      <c r="A102" s="143">
        <v>11</v>
      </c>
      <c r="B102" s="520" t="str">
        <f>IF(入力②!B62="","",入力②!B62)</f>
        <v/>
      </c>
      <c r="C102" s="521"/>
      <c r="D102" s="522"/>
      <c r="E102" s="523" t="str">
        <f>IF(入力②!C62="","",(入力②!C62))</f>
        <v/>
      </c>
      <c r="F102" s="524"/>
      <c r="G102" s="524"/>
      <c r="H102" s="524"/>
      <c r="I102" s="524"/>
      <c r="J102" s="524"/>
      <c r="K102" s="525"/>
      <c r="L102" s="526" t="str">
        <f>IF(入力②!D62="","",入力②!D62)</f>
        <v/>
      </c>
      <c r="M102" s="527"/>
      <c r="N102" s="527"/>
      <c r="O102" s="527"/>
      <c r="P102" s="528"/>
      <c r="Q102" s="526" t="str">
        <f>IF(入力②!E62="","",入力②!E62)</f>
        <v/>
      </c>
      <c r="R102" s="527"/>
      <c r="S102" s="527"/>
      <c r="T102" s="527"/>
      <c r="U102" s="528"/>
      <c r="V102" s="99" t="str">
        <f t="shared" si="2"/>
        <v/>
      </c>
      <c r="W102" s="529" t="str">
        <f>TEXT(IF(入力②!F62="","",入力②!F62),"ggge年mm月dd日")</f>
        <v/>
      </c>
      <c r="X102" s="529"/>
      <c r="Y102" s="529"/>
      <c r="Z102" s="529"/>
      <c r="AA102" s="529"/>
      <c r="AB102" s="530"/>
      <c r="AC102" s="531" t="str">
        <f>IF(入力②!G62="","",入力②!G62)</f>
        <v/>
      </c>
      <c r="AD102" s="532"/>
      <c r="AE102" s="532"/>
      <c r="AF102" s="532"/>
      <c r="AG102" s="532"/>
      <c r="AH102" s="533"/>
      <c r="AI102" s="534" t="str">
        <f>IF(入力②!H62="","",入力②!H62)</f>
        <v/>
      </c>
      <c r="AJ102" s="535"/>
      <c r="AK102" s="535"/>
      <c r="AL102" s="535"/>
      <c r="AM102" s="204" t="s">
        <v>21</v>
      </c>
    </row>
    <row r="103" spans="1:39" ht="27" customHeight="1" x14ac:dyDescent="0.15">
      <c r="A103" s="102">
        <v>12</v>
      </c>
      <c r="B103" s="504" t="str">
        <f>IF(入力②!B63="","",入力②!B63)</f>
        <v/>
      </c>
      <c r="C103" s="505"/>
      <c r="D103" s="506"/>
      <c r="E103" s="507" t="str">
        <f>IF(入力②!C63="","",(入力②!C63))</f>
        <v/>
      </c>
      <c r="F103" s="508"/>
      <c r="G103" s="508"/>
      <c r="H103" s="508"/>
      <c r="I103" s="508"/>
      <c r="J103" s="508"/>
      <c r="K103" s="509"/>
      <c r="L103" s="510" t="str">
        <f>IF(入力②!D63="","",入力②!D63)</f>
        <v/>
      </c>
      <c r="M103" s="511"/>
      <c r="N103" s="511"/>
      <c r="O103" s="511"/>
      <c r="P103" s="512"/>
      <c r="Q103" s="510" t="str">
        <f>IF(入力②!E63="","",入力②!E63)</f>
        <v/>
      </c>
      <c r="R103" s="511"/>
      <c r="S103" s="511"/>
      <c r="T103" s="511"/>
      <c r="U103" s="512"/>
      <c r="V103" s="97" t="str">
        <f t="shared" si="2"/>
        <v/>
      </c>
      <c r="W103" s="513" t="str">
        <f>TEXT(IF(入力②!F63="","",入力②!F63),"ggge年mm月dd日")</f>
        <v/>
      </c>
      <c r="X103" s="513"/>
      <c r="Y103" s="513"/>
      <c r="Z103" s="513"/>
      <c r="AA103" s="513"/>
      <c r="AB103" s="514"/>
      <c r="AC103" s="515" t="str">
        <f>IF(入力②!G63="","",入力②!G63)</f>
        <v/>
      </c>
      <c r="AD103" s="516"/>
      <c r="AE103" s="516"/>
      <c r="AF103" s="516"/>
      <c r="AG103" s="516"/>
      <c r="AH103" s="517"/>
      <c r="AI103" s="518" t="str">
        <f>IF(入力②!H63="","",入力②!H63)</f>
        <v/>
      </c>
      <c r="AJ103" s="519"/>
      <c r="AK103" s="519"/>
      <c r="AL103" s="519"/>
      <c r="AM103" s="103" t="s">
        <v>21</v>
      </c>
    </row>
    <row r="104" spans="1:39" ht="27" customHeight="1" x14ac:dyDescent="0.15">
      <c r="A104" s="102">
        <v>13</v>
      </c>
      <c r="B104" s="504" t="str">
        <f>IF(入力②!B64="","",入力②!B64)</f>
        <v/>
      </c>
      <c r="C104" s="505"/>
      <c r="D104" s="506"/>
      <c r="E104" s="507" t="str">
        <f>IF(入力②!C64="","",(入力②!C64))</f>
        <v/>
      </c>
      <c r="F104" s="508"/>
      <c r="G104" s="508"/>
      <c r="H104" s="508"/>
      <c r="I104" s="508"/>
      <c r="J104" s="508"/>
      <c r="K104" s="509"/>
      <c r="L104" s="510" t="str">
        <f>IF(入力②!D64="","",入力②!D64)</f>
        <v/>
      </c>
      <c r="M104" s="511"/>
      <c r="N104" s="511"/>
      <c r="O104" s="511"/>
      <c r="P104" s="512"/>
      <c r="Q104" s="510" t="str">
        <f>IF(入力②!E64="","",入力②!E64)</f>
        <v/>
      </c>
      <c r="R104" s="511"/>
      <c r="S104" s="511"/>
      <c r="T104" s="511"/>
      <c r="U104" s="512"/>
      <c r="V104" s="97" t="str">
        <f t="shared" si="2"/>
        <v/>
      </c>
      <c r="W104" s="513" t="str">
        <f>TEXT(IF(入力②!F64="","",入力②!F64),"ggge年mm月dd日")</f>
        <v/>
      </c>
      <c r="X104" s="513"/>
      <c r="Y104" s="513"/>
      <c r="Z104" s="513"/>
      <c r="AA104" s="513"/>
      <c r="AB104" s="514"/>
      <c r="AC104" s="515" t="str">
        <f>IF(入力②!G64="","",入力②!G64)</f>
        <v/>
      </c>
      <c r="AD104" s="516"/>
      <c r="AE104" s="516"/>
      <c r="AF104" s="516"/>
      <c r="AG104" s="516"/>
      <c r="AH104" s="517"/>
      <c r="AI104" s="518" t="str">
        <f>IF(入力②!H64="","",入力②!H64)</f>
        <v/>
      </c>
      <c r="AJ104" s="519"/>
      <c r="AK104" s="519"/>
      <c r="AL104" s="519"/>
      <c r="AM104" s="103" t="s">
        <v>21</v>
      </c>
    </row>
    <row r="105" spans="1:39" ht="27" customHeight="1" x14ac:dyDescent="0.15">
      <c r="A105" s="102">
        <v>14</v>
      </c>
      <c r="B105" s="504" t="str">
        <f>IF(入力②!B65="","",入力②!B65)</f>
        <v/>
      </c>
      <c r="C105" s="505"/>
      <c r="D105" s="506"/>
      <c r="E105" s="507" t="str">
        <f>IF(入力②!C65="","",(入力②!C65))</f>
        <v/>
      </c>
      <c r="F105" s="508"/>
      <c r="G105" s="508"/>
      <c r="H105" s="508"/>
      <c r="I105" s="508"/>
      <c r="J105" s="508"/>
      <c r="K105" s="509"/>
      <c r="L105" s="510" t="str">
        <f>IF(入力②!D65="","",入力②!D65)</f>
        <v/>
      </c>
      <c r="M105" s="511"/>
      <c r="N105" s="511"/>
      <c r="O105" s="511"/>
      <c r="P105" s="512"/>
      <c r="Q105" s="510" t="str">
        <f>IF(入力②!E65="","",入力②!E65)</f>
        <v/>
      </c>
      <c r="R105" s="511"/>
      <c r="S105" s="511"/>
      <c r="T105" s="511"/>
      <c r="U105" s="512"/>
      <c r="V105" s="97" t="str">
        <f t="shared" si="2"/>
        <v/>
      </c>
      <c r="W105" s="513" t="str">
        <f>TEXT(IF(入力②!F65="","",入力②!F65),"ggge年mm月dd日")</f>
        <v/>
      </c>
      <c r="X105" s="513"/>
      <c r="Y105" s="513"/>
      <c r="Z105" s="513"/>
      <c r="AA105" s="513"/>
      <c r="AB105" s="514"/>
      <c r="AC105" s="515" t="str">
        <f>IF(入力②!G65="","",入力②!G65)</f>
        <v/>
      </c>
      <c r="AD105" s="516"/>
      <c r="AE105" s="516"/>
      <c r="AF105" s="516"/>
      <c r="AG105" s="516"/>
      <c r="AH105" s="517"/>
      <c r="AI105" s="518" t="str">
        <f>IF(入力②!H65="","",入力②!H65)</f>
        <v/>
      </c>
      <c r="AJ105" s="519"/>
      <c r="AK105" s="519"/>
      <c r="AL105" s="519"/>
      <c r="AM105" s="103" t="s">
        <v>21</v>
      </c>
    </row>
    <row r="106" spans="1:39" ht="27" customHeight="1" x14ac:dyDescent="0.15">
      <c r="A106" s="141">
        <v>15</v>
      </c>
      <c r="B106" s="536" t="str">
        <f>IF(入力②!B66="","",入力②!B66)</f>
        <v/>
      </c>
      <c r="C106" s="537"/>
      <c r="D106" s="538"/>
      <c r="E106" s="539" t="str">
        <f>IF(入力②!C66="","",(入力②!C66))</f>
        <v/>
      </c>
      <c r="F106" s="540"/>
      <c r="G106" s="540"/>
      <c r="H106" s="540"/>
      <c r="I106" s="540"/>
      <c r="J106" s="540"/>
      <c r="K106" s="541"/>
      <c r="L106" s="542" t="str">
        <f>IF(入力②!D66="","",入力②!D66)</f>
        <v/>
      </c>
      <c r="M106" s="543"/>
      <c r="N106" s="543"/>
      <c r="O106" s="543"/>
      <c r="P106" s="544"/>
      <c r="Q106" s="542" t="str">
        <f>IF(入力②!E66="","",入力②!E66)</f>
        <v/>
      </c>
      <c r="R106" s="543"/>
      <c r="S106" s="543"/>
      <c r="T106" s="543"/>
      <c r="U106" s="544"/>
      <c r="V106" s="98" t="str">
        <f t="shared" si="2"/>
        <v/>
      </c>
      <c r="W106" s="545" t="str">
        <f>TEXT(IF(入力②!F66="","",入力②!F66),"ggge年mm月dd日")</f>
        <v/>
      </c>
      <c r="X106" s="545"/>
      <c r="Y106" s="545"/>
      <c r="Z106" s="545"/>
      <c r="AA106" s="545"/>
      <c r="AB106" s="546"/>
      <c r="AC106" s="547" t="str">
        <f>IF(入力②!G66="","",入力②!G66)</f>
        <v/>
      </c>
      <c r="AD106" s="548"/>
      <c r="AE106" s="548"/>
      <c r="AF106" s="548"/>
      <c r="AG106" s="548"/>
      <c r="AH106" s="549"/>
      <c r="AI106" s="550" t="str">
        <f>IF(入力②!H66="","",入力②!H66)</f>
        <v/>
      </c>
      <c r="AJ106" s="551"/>
      <c r="AK106" s="551"/>
      <c r="AL106" s="551"/>
      <c r="AM106" s="142" t="s">
        <v>21</v>
      </c>
    </row>
    <row r="107" spans="1:39" ht="27" customHeight="1" x14ac:dyDescent="0.15">
      <c r="A107" s="143">
        <v>16</v>
      </c>
      <c r="B107" s="520" t="str">
        <f>IF(入力②!B67="","",入力②!B67)</f>
        <v/>
      </c>
      <c r="C107" s="521"/>
      <c r="D107" s="522"/>
      <c r="E107" s="523" t="str">
        <f>IF(入力②!C67="","",(入力②!C67))</f>
        <v/>
      </c>
      <c r="F107" s="524"/>
      <c r="G107" s="524"/>
      <c r="H107" s="524"/>
      <c r="I107" s="524"/>
      <c r="J107" s="524"/>
      <c r="K107" s="525"/>
      <c r="L107" s="526" t="str">
        <f>IF(入力②!D67="","",入力②!D67)</f>
        <v/>
      </c>
      <c r="M107" s="527"/>
      <c r="N107" s="527"/>
      <c r="O107" s="527"/>
      <c r="P107" s="528"/>
      <c r="Q107" s="526" t="str">
        <f>IF(入力②!E67="","",入力②!E67)</f>
        <v/>
      </c>
      <c r="R107" s="527"/>
      <c r="S107" s="527"/>
      <c r="T107" s="527"/>
      <c r="U107" s="528"/>
      <c r="V107" s="99" t="str">
        <f t="shared" si="2"/>
        <v/>
      </c>
      <c r="W107" s="529" t="str">
        <f>TEXT(IF(入力②!F67="","",入力②!F67),"ggge年mm月dd日")</f>
        <v/>
      </c>
      <c r="X107" s="529"/>
      <c r="Y107" s="529"/>
      <c r="Z107" s="529"/>
      <c r="AA107" s="529"/>
      <c r="AB107" s="530"/>
      <c r="AC107" s="531" t="str">
        <f>IF(入力②!G67="","",入力②!G67)</f>
        <v/>
      </c>
      <c r="AD107" s="532"/>
      <c r="AE107" s="532"/>
      <c r="AF107" s="532"/>
      <c r="AG107" s="532"/>
      <c r="AH107" s="533"/>
      <c r="AI107" s="534" t="str">
        <f>IF(入力②!H67="","",入力②!H67)</f>
        <v/>
      </c>
      <c r="AJ107" s="535"/>
      <c r="AK107" s="535"/>
      <c r="AL107" s="535"/>
      <c r="AM107" s="204" t="s">
        <v>21</v>
      </c>
    </row>
    <row r="108" spans="1:39" ht="27" customHeight="1" x14ac:dyDescent="0.15">
      <c r="A108" s="102">
        <v>17</v>
      </c>
      <c r="B108" s="504" t="str">
        <f>IF(入力②!B68="","",入力②!B68)</f>
        <v/>
      </c>
      <c r="C108" s="505"/>
      <c r="D108" s="506"/>
      <c r="E108" s="507" t="str">
        <f>IF(入力②!C68="","",(入力②!C68))</f>
        <v/>
      </c>
      <c r="F108" s="508"/>
      <c r="G108" s="508"/>
      <c r="H108" s="508"/>
      <c r="I108" s="508"/>
      <c r="J108" s="508"/>
      <c r="K108" s="509"/>
      <c r="L108" s="510" t="str">
        <f>IF(入力②!D68="","",入力②!D68)</f>
        <v/>
      </c>
      <c r="M108" s="511"/>
      <c r="N108" s="511"/>
      <c r="O108" s="511"/>
      <c r="P108" s="512"/>
      <c r="Q108" s="510" t="str">
        <f>IF(入力②!E68="","",入力②!E68)</f>
        <v/>
      </c>
      <c r="R108" s="511"/>
      <c r="S108" s="511"/>
      <c r="T108" s="511"/>
      <c r="U108" s="512"/>
      <c r="V108" s="97" t="str">
        <f t="shared" si="2"/>
        <v/>
      </c>
      <c r="W108" s="513" t="str">
        <f>TEXT(IF(入力②!F68="","",入力②!F68),"ggge年mm月dd日")</f>
        <v/>
      </c>
      <c r="X108" s="513"/>
      <c r="Y108" s="513"/>
      <c r="Z108" s="513"/>
      <c r="AA108" s="513"/>
      <c r="AB108" s="514"/>
      <c r="AC108" s="515" t="str">
        <f>IF(入力②!G68="","",入力②!G68)</f>
        <v/>
      </c>
      <c r="AD108" s="516"/>
      <c r="AE108" s="516"/>
      <c r="AF108" s="516"/>
      <c r="AG108" s="516"/>
      <c r="AH108" s="517"/>
      <c r="AI108" s="518" t="str">
        <f>IF(入力②!H68="","",入力②!H68)</f>
        <v/>
      </c>
      <c r="AJ108" s="519"/>
      <c r="AK108" s="519"/>
      <c r="AL108" s="519"/>
      <c r="AM108" s="103" t="s">
        <v>21</v>
      </c>
    </row>
    <row r="109" spans="1:39" ht="27" customHeight="1" x14ac:dyDescent="0.15">
      <c r="A109" s="102">
        <v>18</v>
      </c>
      <c r="B109" s="504" t="str">
        <f>IF(入力②!B69="","",入力②!B69)</f>
        <v/>
      </c>
      <c r="C109" s="505"/>
      <c r="D109" s="506"/>
      <c r="E109" s="507" t="str">
        <f>IF(入力②!C69="","",(入力②!C69))</f>
        <v/>
      </c>
      <c r="F109" s="508"/>
      <c r="G109" s="508"/>
      <c r="H109" s="508"/>
      <c r="I109" s="508"/>
      <c r="J109" s="508"/>
      <c r="K109" s="509"/>
      <c r="L109" s="510" t="str">
        <f>IF(入力②!D69="","",入力②!D69)</f>
        <v/>
      </c>
      <c r="M109" s="511"/>
      <c r="N109" s="511"/>
      <c r="O109" s="511"/>
      <c r="P109" s="512"/>
      <c r="Q109" s="510" t="str">
        <f>IF(入力②!E69="","",入力②!E69)</f>
        <v/>
      </c>
      <c r="R109" s="511"/>
      <c r="S109" s="511"/>
      <c r="T109" s="511"/>
      <c r="U109" s="512"/>
      <c r="V109" s="97" t="str">
        <f t="shared" si="2"/>
        <v/>
      </c>
      <c r="W109" s="513" t="str">
        <f>TEXT(IF(入力②!F69="","",入力②!F69),"ggge年mm月dd日")</f>
        <v/>
      </c>
      <c r="X109" s="513"/>
      <c r="Y109" s="513"/>
      <c r="Z109" s="513"/>
      <c r="AA109" s="513"/>
      <c r="AB109" s="514"/>
      <c r="AC109" s="515" t="str">
        <f>IF(入力②!G69="","",入力②!G69)</f>
        <v/>
      </c>
      <c r="AD109" s="516"/>
      <c r="AE109" s="516"/>
      <c r="AF109" s="516"/>
      <c r="AG109" s="516"/>
      <c r="AH109" s="517"/>
      <c r="AI109" s="518" t="str">
        <f>IF(入力②!H69="","",入力②!H69)</f>
        <v/>
      </c>
      <c r="AJ109" s="519"/>
      <c r="AK109" s="519"/>
      <c r="AL109" s="519"/>
      <c r="AM109" s="103" t="s">
        <v>21</v>
      </c>
    </row>
    <row r="110" spans="1:39" ht="27" customHeight="1" x14ac:dyDescent="0.15">
      <c r="A110" s="102">
        <v>19</v>
      </c>
      <c r="B110" s="504" t="str">
        <f>IF(入力②!B70="","",入力②!B70)</f>
        <v/>
      </c>
      <c r="C110" s="505"/>
      <c r="D110" s="506"/>
      <c r="E110" s="507" t="str">
        <f>IF(入力②!C70="","",(入力②!C70))</f>
        <v/>
      </c>
      <c r="F110" s="508"/>
      <c r="G110" s="508"/>
      <c r="H110" s="508"/>
      <c r="I110" s="508"/>
      <c r="J110" s="508"/>
      <c r="K110" s="509"/>
      <c r="L110" s="510" t="str">
        <f>IF(入力②!D70="","",入力②!D70)</f>
        <v/>
      </c>
      <c r="M110" s="511"/>
      <c r="N110" s="511"/>
      <c r="O110" s="511"/>
      <c r="P110" s="512"/>
      <c r="Q110" s="510" t="str">
        <f>IF(入力②!E70="","",入力②!E70)</f>
        <v/>
      </c>
      <c r="R110" s="511"/>
      <c r="S110" s="511"/>
      <c r="T110" s="511"/>
      <c r="U110" s="512"/>
      <c r="V110" s="97" t="str">
        <f t="shared" si="2"/>
        <v/>
      </c>
      <c r="W110" s="513" t="str">
        <f>TEXT(IF(入力②!F70="","",入力②!F70),"ggge年mm月dd日")</f>
        <v/>
      </c>
      <c r="X110" s="513"/>
      <c r="Y110" s="513"/>
      <c r="Z110" s="513"/>
      <c r="AA110" s="513"/>
      <c r="AB110" s="514"/>
      <c r="AC110" s="515" t="str">
        <f>IF(入力②!G70="","",入力②!G70)</f>
        <v/>
      </c>
      <c r="AD110" s="516"/>
      <c r="AE110" s="516"/>
      <c r="AF110" s="516"/>
      <c r="AG110" s="516"/>
      <c r="AH110" s="517"/>
      <c r="AI110" s="518" t="str">
        <f>IF(入力②!H70="","",入力②!H70)</f>
        <v/>
      </c>
      <c r="AJ110" s="519"/>
      <c r="AK110" s="519"/>
      <c r="AL110" s="519"/>
      <c r="AM110" s="103" t="s">
        <v>21</v>
      </c>
    </row>
    <row r="111" spans="1:39" ht="27" customHeight="1" x14ac:dyDescent="0.15">
      <c r="A111" s="141">
        <v>20</v>
      </c>
      <c r="B111" s="536" t="str">
        <f>IF(入力②!B71="","",入力②!B71)</f>
        <v/>
      </c>
      <c r="C111" s="537"/>
      <c r="D111" s="538"/>
      <c r="E111" s="539" t="str">
        <f>IF(入力②!C71="","",(入力②!C71))</f>
        <v/>
      </c>
      <c r="F111" s="540"/>
      <c r="G111" s="540"/>
      <c r="H111" s="540"/>
      <c r="I111" s="540"/>
      <c r="J111" s="540"/>
      <c r="K111" s="541"/>
      <c r="L111" s="542" t="str">
        <f>IF(入力②!D71="","",入力②!D71)</f>
        <v/>
      </c>
      <c r="M111" s="543"/>
      <c r="N111" s="543"/>
      <c r="O111" s="543"/>
      <c r="P111" s="544"/>
      <c r="Q111" s="542" t="str">
        <f>IF(入力②!E71="","",入力②!E71)</f>
        <v/>
      </c>
      <c r="R111" s="543"/>
      <c r="S111" s="543"/>
      <c r="T111" s="543"/>
      <c r="U111" s="544"/>
      <c r="V111" s="98" t="str">
        <f t="shared" si="2"/>
        <v/>
      </c>
      <c r="W111" s="545" t="str">
        <f>TEXT(IF(入力②!F71="","",入力②!F71),"ggge年mm月dd日")</f>
        <v/>
      </c>
      <c r="X111" s="545"/>
      <c r="Y111" s="545"/>
      <c r="Z111" s="545"/>
      <c r="AA111" s="545"/>
      <c r="AB111" s="546"/>
      <c r="AC111" s="547" t="str">
        <f>IF(入力②!G71="","",入力②!G71)</f>
        <v/>
      </c>
      <c r="AD111" s="548"/>
      <c r="AE111" s="548"/>
      <c r="AF111" s="548"/>
      <c r="AG111" s="548"/>
      <c r="AH111" s="549"/>
      <c r="AI111" s="550" t="str">
        <f>IF(入力②!H71="","",入力②!H71)</f>
        <v/>
      </c>
      <c r="AJ111" s="551"/>
      <c r="AK111" s="551"/>
      <c r="AL111" s="551"/>
      <c r="AM111" s="142" t="s">
        <v>21</v>
      </c>
    </row>
    <row r="112" spans="1:39" ht="27" customHeight="1" x14ac:dyDescent="0.15">
      <c r="A112" s="100">
        <v>21</v>
      </c>
      <c r="B112" s="520" t="str">
        <f>IF(入力②!B72="","",入力②!B72)</f>
        <v/>
      </c>
      <c r="C112" s="521"/>
      <c r="D112" s="522"/>
      <c r="E112" s="523" t="str">
        <f>IF(入力②!C72="","",(入力②!C72))</f>
        <v/>
      </c>
      <c r="F112" s="524"/>
      <c r="G112" s="524"/>
      <c r="H112" s="524"/>
      <c r="I112" s="524"/>
      <c r="J112" s="524"/>
      <c r="K112" s="525"/>
      <c r="L112" s="526" t="str">
        <f>IF(入力②!D72="","",入力②!D72)</f>
        <v/>
      </c>
      <c r="M112" s="527"/>
      <c r="N112" s="527"/>
      <c r="O112" s="527"/>
      <c r="P112" s="528"/>
      <c r="Q112" s="526" t="str">
        <f>IF(入力②!E72="","",入力②!E72)</f>
        <v/>
      </c>
      <c r="R112" s="527"/>
      <c r="S112" s="527"/>
      <c r="T112" s="527"/>
      <c r="U112" s="528"/>
      <c r="V112" s="99" t="str">
        <f t="shared" si="2"/>
        <v/>
      </c>
      <c r="W112" s="529" t="str">
        <f>TEXT(IF(入力②!F72="","",入力②!F72),"ggge年mm月dd日")</f>
        <v/>
      </c>
      <c r="X112" s="529"/>
      <c r="Y112" s="529"/>
      <c r="Z112" s="529"/>
      <c r="AA112" s="529"/>
      <c r="AB112" s="530"/>
      <c r="AC112" s="531" t="str">
        <f>IF(入力②!G72="","",入力②!G72)</f>
        <v/>
      </c>
      <c r="AD112" s="532"/>
      <c r="AE112" s="532"/>
      <c r="AF112" s="532"/>
      <c r="AG112" s="532"/>
      <c r="AH112" s="533"/>
      <c r="AI112" s="534" t="str">
        <f>IF(入力②!H72="","",入力②!H72)</f>
        <v/>
      </c>
      <c r="AJ112" s="535"/>
      <c r="AK112" s="535"/>
      <c r="AL112" s="535"/>
      <c r="AM112" s="204" t="s">
        <v>21</v>
      </c>
    </row>
    <row r="113" spans="1:39" ht="27" customHeight="1" x14ac:dyDescent="0.15">
      <c r="A113" s="102">
        <v>22</v>
      </c>
      <c r="B113" s="504" t="str">
        <f>IF(入力②!B73="","",入力②!B73)</f>
        <v/>
      </c>
      <c r="C113" s="505"/>
      <c r="D113" s="506"/>
      <c r="E113" s="507" t="str">
        <f>IF(入力②!C73="","",(入力②!C73))</f>
        <v/>
      </c>
      <c r="F113" s="508"/>
      <c r="G113" s="508"/>
      <c r="H113" s="508"/>
      <c r="I113" s="508"/>
      <c r="J113" s="508"/>
      <c r="K113" s="509"/>
      <c r="L113" s="510" t="str">
        <f>IF(入力②!D73="","",入力②!D73)</f>
        <v/>
      </c>
      <c r="M113" s="511"/>
      <c r="N113" s="511"/>
      <c r="O113" s="511"/>
      <c r="P113" s="512"/>
      <c r="Q113" s="510" t="str">
        <f>IF(入力②!E73="","",入力②!E73)</f>
        <v/>
      </c>
      <c r="R113" s="511"/>
      <c r="S113" s="511"/>
      <c r="T113" s="511"/>
      <c r="U113" s="512"/>
      <c r="V113" s="97" t="str">
        <f t="shared" si="2"/>
        <v/>
      </c>
      <c r="W113" s="513" t="str">
        <f>TEXT(IF(入力②!F73="","",入力②!F73),"ggge年mm月dd日")</f>
        <v/>
      </c>
      <c r="X113" s="513"/>
      <c r="Y113" s="513"/>
      <c r="Z113" s="513"/>
      <c r="AA113" s="513"/>
      <c r="AB113" s="514"/>
      <c r="AC113" s="515" t="str">
        <f>IF(入力②!G73="","",入力②!G73)</f>
        <v/>
      </c>
      <c r="AD113" s="516"/>
      <c r="AE113" s="516"/>
      <c r="AF113" s="516"/>
      <c r="AG113" s="516"/>
      <c r="AH113" s="517"/>
      <c r="AI113" s="518" t="str">
        <f>IF(入力②!H73="","",入力②!H73)</f>
        <v/>
      </c>
      <c r="AJ113" s="519"/>
      <c r="AK113" s="519"/>
      <c r="AL113" s="519"/>
      <c r="AM113" s="103" t="s">
        <v>21</v>
      </c>
    </row>
    <row r="114" spans="1:39" ht="27" customHeight="1" x14ac:dyDescent="0.15">
      <c r="A114" s="102">
        <v>23</v>
      </c>
      <c r="B114" s="504" t="str">
        <f>IF(入力②!B74="","",入力②!B74)</f>
        <v/>
      </c>
      <c r="C114" s="505"/>
      <c r="D114" s="506"/>
      <c r="E114" s="507" t="str">
        <f>IF(入力②!C74="","",(入力②!C74))</f>
        <v/>
      </c>
      <c r="F114" s="508"/>
      <c r="G114" s="508"/>
      <c r="H114" s="508"/>
      <c r="I114" s="508"/>
      <c r="J114" s="508"/>
      <c r="K114" s="509"/>
      <c r="L114" s="510" t="str">
        <f>IF(入力②!D74="","",入力②!D74)</f>
        <v/>
      </c>
      <c r="M114" s="511"/>
      <c r="N114" s="511"/>
      <c r="O114" s="511"/>
      <c r="P114" s="512"/>
      <c r="Q114" s="510" t="str">
        <f>IF(入力②!E74="","",入力②!E74)</f>
        <v/>
      </c>
      <c r="R114" s="511"/>
      <c r="S114" s="511"/>
      <c r="T114" s="511"/>
      <c r="U114" s="512"/>
      <c r="V114" s="97" t="str">
        <f t="shared" si="2"/>
        <v/>
      </c>
      <c r="W114" s="513" t="str">
        <f>TEXT(IF(入力②!F74="","",入力②!F74),"ggge年mm月dd日")</f>
        <v/>
      </c>
      <c r="X114" s="513"/>
      <c r="Y114" s="513"/>
      <c r="Z114" s="513"/>
      <c r="AA114" s="513"/>
      <c r="AB114" s="514"/>
      <c r="AC114" s="515" t="str">
        <f>IF(入力②!G74="","",入力②!G74)</f>
        <v/>
      </c>
      <c r="AD114" s="516"/>
      <c r="AE114" s="516"/>
      <c r="AF114" s="516"/>
      <c r="AG114" s="516"/>
      <c r="AH114" s="517"/>
      <c r="AI114" s="518" t="str">
        <f>IF(入力②!H74="","",入力②!H74)</f>
        <v/>
      </c>
      <c r="AJ114" s="519"/>
      <c r="AK114" s="519"/>
      <c r="AL114" s="519"/>
      <c r="AM114" s="103" t="s">
        <v>21</v>
      </c>
    </row>
    <row r="115" spans="1:39" ht="27" customHeight="1" x14ac:dyDescent="0.15">
      <c r="A115" s="102">
        <v>24</v>
      </c>
      <c r="B115" s="504" t="str">
        <f>IF(入力②!B75="","",入力②!B75)</f>
        <v/>
      </c>
      <c r="C115" s="505"/>
      <c r="D115" s="506"/>
      <c r="E115" s="507" t="str">
        <f>IF(入力②!C75="","",(入力②!C75))</f>
        <v/>
      </c>
      <c r="F115" s="508"/>
      <c r="G115" s="508"/>
      <c r="H115" s="508"/>
      <c r="I115" s="508"/>
      <c r="J115" s="508"/>
      <c r="K115" s="509"/>
      <c r="L115" s="510" t="str">
        <f>IF(入力②!D75="","",入力②!D75)</f>
        <v/>
      </c>
      <c r="M115" s="511"/>
      <c r="N115" s="511"/>
      <c r="O115" s="511"/>
      <c r="P115" s="512"/>
      <c r="Q115" s="510" t="str">
        <f>IF(入力②!E75="","",入力②!E75)</f>
        <v/>
      </c>
      <c r="R115" s="511"/>
      <c r="S115" s="511"/>
      <c r="T115" s="511"/>
      <c r="U115" s="512"/>
      <c r="V115" s="97" t="str">
        <f t="shared" si="2"/>
        <v/>
      </c>
      <c r="W115" s="513" t="str">
        <f>TEXT(IF(入力②!F75="","",入力②!F75),"ggge年mm月dd日")</f>
        <v/>
      </c>
      <c r="X115" s="513"/>
      <c r="Y115" s="513"/>
      <c r="Z115" s="513"/>
      <c r="AA115" s="513"/>
      <c r="AB115" s="514"/>
      <c r="AC115" s="515" t="str">
        <f>IF(入力②!G75="","",入力②!G75)</f>
        <v/>
      </c>
      <c r="AD115" s="516"/>
      <c r="AE115" s="516"/>
      <c r="AF115" s="516"/>
      <c r="AG115" s="516"/>
      <c r="AH115" s="517"/>
      <c r="AI115" s="518" t="str">
        <f>IF(入力②!H75="","",入力②!H75)</f>
        <v/>
      </c>
      <c r="AJ115" s="519"/>
      <c r="AK115" s="519"/>
      <c r="AL115" s="519"/>
      <c r="AM115" s="103" t="s">
        <v>21</v>
      </c>
    </row>
    <row r="116" spans="1:39" ht="27" customHeight="1" thickBot="1" x14ac:dyDescent="0.2">
      <c r="A116" s="100">
        <v>25</v>
      </c>
      <c r="B116" s="480" t="str">
        <f>IF(入力②!B76="","",入力②!B76)</f>
        <v/>
      </c>
      <c r="C116" s="481"/>
      <c r="D116" s="482"/>
      <c r="E116" s="483" t="str">
        <f>IF(入力②!C76="","",(入力②!C76))</f>
        <v/>
      </c>
      <c r="F116" s="484"/>
      <c r="G116" s="484"/>
      <c r="H116" s="484"/>
      <c r="I116" s="484"/>
      <c r="J116" s="484"/>
      <c r="K116" s="485"/>
      <c r="L116" s="486" t="str">
        <f>IF(入力②!D76="","",入力②!D76)</f>
        <v/>
      </c>
      <c r="M116" s="487"/>
      <c r="N116" s="487"/>
      <c r="O116" s="487"/>
      <c r="P116" s="488"/>
      <c r="Q116" s="486" t="str">
        <f>IF(入力②!E76="","",入力②!E76)</f>
        <v/>
      </c>
      <c r="R116" s="487"/>
      <c r="S116" s="487"/>
      <c r="T116" s="487"/>
      <c r="U116" s="488"/>
      <c r="V116" s="104" t="str">
        <f t="shared" si="2"/>
        <v/>
      </c>
      <c r="W116" s="489" t="str">
        <f>TEXT(IF(入力②!F76="","",入力②!F76),"ggge年mm月dd日")</f>
        <v/>
      </c>
      <c r="X116" s="489"/>
      <c r="Y116" s="489"/>
      <c r="Z116" s="489"/>
      <c r="AA116" s="489"/>
      <c r="AB116" s="490"/>
      <c r="AC116" s="491" t="str">
        <f>IF(入力②!G76="","",入力②!G76)</f>
        <v/>
      </c>
      <c r="AD116" s="492"/>
      <c r="AE116" s="492"/>
      <c r="AF116" s="492"/>
      <c r="AG116" s="492"/>
      <c r="AH116" s="493"/>
      <c r="AI116" s="494" t="str">
        <f>IF(入力②!H76="","",入力②!H76)</f>
        <v/>
      </c>
      <c r="AJ116" s="495"/>
      <c r="AK116" s="495"/>
      <c r="AL116" s="495"/>
      <c r="AM116" s="101" t="s">
        <v>21</v>
      </c>
    </row>
    <row r="117" spans="1:39" ht="27" customHeight="1" thickBot="1" x14ac:dyDescent="0.2">
      <c r="A117" s="496" t="s">
        <v>30</v>
      </c>
      <c r="B117" s="497"/>
      <c r="C117" s="497"/>
      <c r="D117" s="497"/>
      <c r="E117" s="497"/>
      <c r="F117" s="497"/>
      <c r="G117" s="497"/>
      <c r="H117" s="497"/>
      <c r="I117" s="498">
        <f>COUNT(B92:D116)</f>
        <v>0</v>
      </c>
      <c r="J117" s="499"/>
      <c r="K117" s="499"/>
      <c r="L117" s="499"/>
      <c r="M117" s="499"/>
      <c r="N117" s="499"/>
      <c r="O117" s="499"/>
      <c r="P117" s="499"/>
      <c r="Q117" s="499"/>
      <c r="R117" s="499"/>
      <c r="S117" s="499"/>
      <c r="T117" s="499"/>
      <c r="U117" s="499"/>
      <c r="V117" s="500"/>
      <c r="W117" s="501"/>
      <c r="X117" s="502"/>
      <c r="Y117" s="502"/>
      <c r="Z117" s="502"/>
      <c r="AA117" s="502"/>
      <c r="AB117" s="502"/>
      <c r="AC117" s="502"/>
      <c r="AD117" s="502"/>
      <c r="AE117" s="502"/>
      <c r="AF117" s="502"/>
      <c r="AG117" s="502"/>
      <c r="AH117" s="502"/>
      <c r="AI117" s="502"/>
      <c r="AJ117" s="502"/>
      <c r="AK117" s="502"/>
      <c r="AL117" s="502"/>
      <c r="AM117" s="503"/>
    </row>
    <row r="118" spans="1:39" ht="5.45" customHeight="1" x14ac:dyDescent="0.15">
      <c r="B118" s="105" t="s">
        <v>35</v>
      </c>
      <c r="X118" s="106"/>
    </row>
    <row r="119" spans="1:39" ht="22.9" customHeight="1" thickBot="1" x14ac:dyDescent="0.2">
      <c r="B119" s="475" t="s">
        <v>31</v>
      </c>
      <c r="C119" s="475"/>
      <c r="D119" s="475"/>
      <c r="E119" s="476" t="s">
        <v>36</v>
      </c>
      <c r="F119" s="476"/>
      <c r="G119" s="476"/>
      <c r="H119" s="476"/>
      <c r="I119" s="476"/>
      <c r="J119" s="476"/>
      <c r="K119" s="477"/>
      <c r="L119" s="477"/>
      <c r="M119" s="477"/>
      <c r="N119" s="477"/>
      <c r="O119" s="477"/>
      <c r="P119" s="477"/>
      <c r="Q119" s="477"/>
      <c r="R119" s="478" t="s">
        <v>153</v>
      </c>
      <c r="S119" s="478"/>
      <c r="T119" s="479" t="s">
        <v>154</v>
      </c>
      <c r="U119" s="479"/>
      <c r="V119" s="479"/>
      <c r="W119" s="479"/>
      <c r="X119" s="479"/>
      <c r="Y119" s="479"/>
      <c r="Z119" s="479"/>
      <c r="AA119" s="479"/>
      <c r="AB119" s="479"/>
      <c r="AC119" s="479"/>
      <c r="AD119" s="479"/>
      <c r="AE119" s="479"/>
      <c r="AF119" s="479"/>
      <c r="AG119" s="479"/>
      <c r="AH119" s="479"/>
      <c r="AI119" s="479"/>
      <c r="AJ119" s="479"/>
      <c r="AK119" s="479"/>
      <c r="AL119" s="479"/>
    </row>
    <row r="120" spans="1:39" s="2" customFormat="1" ht="13.15" customHeight="1" thickTop="1" x14ac:dyDescent="0.15">
      <c r="A120" s="107"/>
      <c r="B120" s="1"/>
      <c r="C120" s="1"/>
      <c r="D120" s="1"/>
      <c r="E120" s="1"/>
      <c r="F120" s="1"/>
      <c r="G120" s="1"/>
      <c r="H120" s="1"/>
      <c r="I120" s="1"/>
      <c r="J120" s="1"/>
      <c r="K120" s="108"/>
      <c r="L120" s="108"/>
      <c r="M120" s="108"/>
      <c r="N120" s="108"/>
      <c r="O120" s="108"/>
      <c r="P120" s="108"/>
      <c r="Q120" s="1"/>
      <c r="R120" s="1"/>
      <c r="S120" s="106"/>
      <c r="T120" s="1"/>
      <c r="U120" s="1"/>
      <c r="V120" s="1"/>
      <c r="W120" s="1"/>
    </row>
    <row r="121" spans="1:39" ht="9" customHeight="1" x14ac:dyDescent="0.15"/>
    <row r="122" spans="1:39" ht="31.5" customHeight="1" thickBot="1" x14ac:dyDescent="0.2">
      <c r="C122" s="84"/>
      <c r="D122" s="84"/>
      <c r="E122" s="84"/>
      <c r="F122" s="84"/>
      <c r="G122" s="84"/>
      <c r="H122" s="84"/>
      <c r="I122" s="84"/>
      <c r="J122" s="84"/>
      <c r="K122" s="84"/>
      <c r="L122" s="84"/>
      <c r="M122" s="84"/>
      <c r="N122" s="84"/>
      <c r="O122" s="84"/>
      <c r="P122" s="597" t="s">
        <v>32</v>
      </c>
      <c r="Q122" s="597"/>
      <c r="R122" s="597"/>
      <c r="S122" s="597"/>
      <c r="T122" s="597"/>
      <c r="U122" s="597"/>
      <c r="V122" s="597"/>
      <c r="W122" s="597"/>
      <c r="X122" s="597"/>
      <c r="Y122" s="84"/>
      <c r="Z122" s="84"/>
      <c r="AB122" s="84"/>
      <c r="AC122" s="84"/>
      <c r="AD122" s="84"/>
      <c r="AE122" s="598" t="s">
        <v>14</v>
      </c>
      <c r="AF122" s="599"/>
      <c r="AG122" s="599"/>
      <c r="AH122" s="599"/>
      <c r="AI122" s="599"/>
      <c r="AJ122" s="599"/>
      <c r="AK122" s="599"/>
      <c r="AL122" s="599"/>
      <c r="AM122" s="600"/>
    </row>
    <row r="123" spans="1:39" ht="30" customHeight="1" thickBot="1" x14ac:dyDescent="0.2">
      <c r="A123" s="601" t="s">
        <v>0</v>
      </c>
      <c r="B123" s="602"/>
      <c r="C123" s="602"/>
      <c r="D123" s="602"/>
      <c r="E123" s="603"/>
      <c r="F123" s="604" t="str">
        <f>IF(入力①!$B$4="","",入力①!$B$4)</f>
        <v/>
      </c>
      <c r="G123" s="605"/>
      <c r="H123" s="605"/>
      <c r="I123" s="606"/>
      <c r="J123" s="85"/>
      <c r="K123" s="607" t="s">
        <v>182</v>
      </c>
      <c r="L123" s="608"/>
      <c r="M123" s="608"/>
      <c r="N123" s="608"/>
      <c r="O123" s="608"/>
      <c r="P123" s="608"/>
      <c r="Q123" s="608"/>
      <c r="R123" s="608"/>
      <c r="S123" s="608"/>
      <c r="T123" s="608"/>
      <c r="U123" s="608"/>
      <c r="V123" s="608"/>
      <c r="W123" s="608"/>
      <c r="X123" s="608"/>
      <c r="Y123" s="608"/>
      <c r="Z123" s="608"/>
      <c r="AA123" s="608"/>
      <c r="AB123" s="608"/>
      <c r="AC123" s="608"/>
      <c r="AD123" s="608"/>
      <c r="AE123" s="608"/>
      <c r="AF123" s="609"/>
      <c r="AG123" s="610" t="s">
        <v>33</v>
      </c>
      <c r="AH123" s="611"/>
      <c r="AI123" s="611"/>
      <c r="AJ123" s="611"/>
      <c r="AK123" s="611"/>
      <c r="AL123" s="611"/>
    </row>
    <row r="124" spans="1:39" ht="15" customHeight="1" x14ac:dyDescent="0.15">
      <c r="A124" s="555" t="s">
        <v>34</v>
      </c>
      <c r="B124" s="556"/>
      <c r="C124" s="556"/>
      <c r="D124" s="556"/>
      <c r="E124" s="557"/>
      <c r="F124" s="561" t="str">
        <f>IF(入力①!$C$4="","",入力①!$C$4)</f>
        <v/>
      </c>
      <c r="G124" s="562"/>
      <c r="H124" s="562"/>
      <c r="I124" s="562"/>
      <c r="J124" s="562"/>
      <c r="K124" s="562"/>
      <c r="L124" s="562"/>
      <c r="M124" s="562"/>
      <c r="N124" s="562"/>
      <c r="O124" s="562"/>
      <c r="P124" s="562"/>
      <c r="Q124" s="562"/>
      <c r="R124" s="562"/>
      <c r="S124" s="562"/>
      <c r="T124" s="562"/>
      <c r="U124" s="562"/>
      <c r="V124" s="562"/>
      <c r="W124" s="562"/>
      <c r="X124" s="562"/>
      <c r="Y124" s="562"/>
      <c r="Z124" s="562"/>
      <c r="AA124" s="562"/>
      <c r="AB124" s="562"/>
      <c r="AC124" s="562"/>
      <c r="AD124" s="562"/>
      <c r="AE124" s="563"/>
      <c r="AF124" s="86"/>
      <c r="AG124" s="567" t="str">
        <f>IF(OR(入力②!K2=0,入力②!K2&lt;4),"","4／"&amp;入力②!K2&amp;" 　ページ")</f>
        <v/>
      </c>
      <c r="AH124" s="568"/>
      <c r="AI124" s="568"/>
      <c r="AJ124" s="568"/>
      <c r="AK124" s="568"/>
      <c r="AL124" s="569"/>
    </row>
    <row r="125" spans="1:39" ht="15" customHeight="1" thickBot="1" x14ac:dyDescent="0.2">
      <c r="A125" s="558"/>
      <c r="B125" s="559"/>
      <c r="C125" s="559"/>
      <c r="D125" s="559"/>
      <c r="E125" s="560"/>
      <c r="F125" s="564"/>
      <c r="G125" s="565"/>
      <c r="H125" s="565"/>
      <c r="I125" s="565"/>
      <c r="J125" s="565"/>
      <c r="K125" s="565"/>
      <c r="L125" s="565"/>
      <c r="M125" s="565"/>
      <c r="N125" s="565"/>
      <c r="O125" s="565"/>
      <c r="P125" s="565"/>
      <c r="Q125" s="565"/>
      <c r="R125" s="565"/>
      <c r="S125" s="565"/>
      <c r="T125" s="565"/>
      <c r="U125" s="565"/>
      <c r="V125" s="565"/>
      <c r="W125" s="565"/>
      <c r="X125" s="565"/>
      <c r="Y125" s="565"/>
      <c r="Z125" s="565"/>
      <c r="AA125" s="565"/>
      <c r="AB125" s="565"/>
      <c r="AC125" s="565"/>
      <c r="AD125" s="565"/>
      <c r="AE125" s="566"/>
      <c r="AF125" s="87"/>
      <c r="AG125" s="570"/>
      <c r="AH125" s="571"/>
      <c r="AI125" s="571"/>
      <c r="AJ125" s="571"/>
      <c r="AK125" s="571"/>
      <c r="AL125" s="572"/>
    </row>
    <row r="126" spans="1:39" ht="6" customHeight="1" x14ac:dyDescent="0.15">
      <c r="B126" s="88"/>
      <c r="C126" s="88"/>
      <c r="D126" s="88"/>
      <c r="E126" s="88"/>
      <c r="F126" s="88"/>
      <c r="G126" s="89"/>
      <c r="H126" s="89"/>
      <c r="I126" s="89"/>
      <c r="J126" s="89"/>
      <c r="K126" s="89"/>
      <c r="L126" s="89"/>
      <c r="M126" s="89"/>
      <c r="N126" s="89"/>
      <c r="O126" s="89"/>
      <c r="P126" s="89"/>
      <c r="Q126" s="89"/>
      <c r="R126" s="89"/>
      <c r="S126" s="89"/>
      <c r="T126" s="89"/>
      <c r="U126" s="89"/>
      <c r="V126" s="89"/>
      <c r="W126" s="89"/>
      <c r="X126" s="89"/>
      <c r="Y126" s="89"/>
      <c r="Z126" s="89"/>
      <c r="AA126" s="89"/>
      <c r="AB126" s="89"/>
      <c r="AC126" s="89"/>
      <c r="AD126" s="89"/>
      <c r="AE126" s="89"/>
      <c r="AF126" s="90"/>
      <c r="AG126" s="91"/>
      <c r="AH126" s="91"/>
      <c r="AI126" s="91"/>
      <c r="AJ126" s="91"/>
      <c r="AK126" s="91"/>
      <c r="AL126" s="91"/>
    </row>
    <row r="127" spans="1:39" ht="15" customHeight="1" x14ac:dyDescent="0.15">
      <c r="A127" s="135" t="s">
        <v>183</v>
      </c>
      <c r="B127" s="136"/>
      <c r="C127" s="137"/>
      <c r="D127" s="137"/>
      <c r="E127" s="137"/>
      <c r="F127" s="137"/>
      <c r="G127" s="136"/>
      <c r="H127" s="136"/>
      <c r="I127" s="137"/>
      <c r="J127" s="137"/>
      <c r="K127" s="137"/>
      <c r="L127" s="92"/>
      <c r="M127" s="92"/>
      <c r="N127" s="92"/>
      <c r="O127" s="92"/>
      <c r="P127" s="93"/>
      <c r="Q127" s="93"/>
      <c r="R127" s="93"/>
      <c r="S127" s="93"/>
      <c r="T127" s="93"/>
      <c r="U127" s="93"/>
      <c r="V127" s="93"/>
      <c r="W127" s="93"/>
      <c r="X127" s="93"/>
      <c r="Y127" s="93"/>
      <c r="Z127" s="93"/>
      <c r="AA127" s="93"/>
      <c r="AB127" s="93"/>
      <c r="AC127" s="93"/>
      <c r="AD127" s="93"/>
      <c r="AE127" s="93"/>
      <c r="AF127" s="93"/>
    </row>
    <row r="128" spans="1:39" ht="15" customHeight="1" x14ac:dyDescent="0.15">
      <c r="A128" s="138" t="s">
        <v>184</v>
      </c>
      <c r="B128" s="139"/>
      <c r="C128" s="137"/>
      <c r="D128" s="137"/>
      <c r="E128" s="137"/>
      <c r="F128" s="137"/>
      <c r="G128" s="137"/>
      <c r="H128" s="137"/>
      <c r="I128" s="137"/>
      <c r="J128" s="137"/>
      <c r="K128" s="137"/>
      <c r="L128" s="92"/>
      <c r="M128" s="92"/>
      <c r="N128" s="92"/>
      <c r="O128" s="92"/>
      <c r="P128" s="93"/>
      <c r="Q128" s="93"/>
      <c r="R128" s="93"/>
      <c r="S128" s="93"/>
      <c r="T128" s="93"/>
      <c r="U128" s="93"/>
      <c r="V128" s="93"/>
      <c r="W128" s="93"/>
      <c r="X128" s="93"/>
      <c r="Y128" s="93"/>
      <c r="Z128" s="93"/>
      <c r="AA128" s="93"/>
      <c r="AB128" s="93"/>
      <c r="AC128" s="93"/>
      <c r="AD128" s="93"/>
      <c r="AE128" s="93"/>
      <c r="AF128" s="93"/>
    </row>
    <row r="129" spans="1:39" ht="6" customHeight="1" thickBot="1" x14ac:dyDescent="0.2">
      <c r="A129" s="94"/>
      <c r="B129" s="95"/>
      <c r="C129" s="92"/>
      <c r="D129" s="92"/>
      <c r="E129" s="92"/>
      <c r="F129" s="92"/>
      <c r="G129" s="92"/>
      <c r="H129" s="92"/>
      <c r="I129" s="92"/>
      <c r="J129" s="92"/>
      <c r="K129" s="92"/>
      <c r="L129" s="92"/>
      <c r="M129" s="92"/>
      <c r="N129" s="92"/>
      <c r="O129" s="92"/>
      <c r="P129" s="93"/>
      <c r="Q129" s="93"/>
      <c r="R129" s="93"/>
      <c r="S129" s="93"/>
      <c r="T129" s="93"/>
      <c r="U129" s="93"/>
      <c r="V129" s="93"/>
      <c r="W129" s="93"/>
      <c r="X129" s="93"/>
      <c r="Y129" s="93"/>
      <c r="Z129" s="93"/>
      <c r="AA129" s="93"/>
      <c r="AB129" s="93"/>
      <c r="AC129" s="93"/>
      <c r="AD129" s="93"/>
      <c r="AE129" s="93"/>
      <c r="AF129" s="93"/>
    </row>
    <row r="130" spans="1:39" ht="15.6" customHeight="1" x14ac:dyDescent="0.15">
      <c r="A130" s="573" t="s">
        <v>22</v>
      </c>
      <c r="B130" s="575" t="s">
        <v>23</v>
      </c>
      <c r="C130" s="575"/>
      <c r="D130" s="576"/>
      <c r="E130" s="577" t="s">
        <v>24</v>
      </c>
      <c r="F130" s="578"/>
      <c r="G130" s="578"/>
      <c r="H130" s="578"/>
      <c r="I130" s="578"/>
      <c r="J130" s="578"/>
      <c r="K130" s="578"/>
      <c r="L130" s="581" t="s">
        <v>150</v>
      </c>
      <c r="M130" s="575"/>
      <c r="N130" s="575"/>
      <c r="O130" s="575"/>
      <c r="P130" s="576"/>
      <c r="Q130" s="581" t="s">
        <v>25</v>
      </c>
      <c r="R130" s="575"/>
      <c r="S130" s="575"/>
      <c r="T130" s="575"/>
      <c r="U130" s="576"/>
      <c r="V130" s="582" t="s">
        <v>26</v>
      </c>
      <c r="W130" s="583"/>
      <c r="X130" s="583"/>
      <c r="Y130" s="583"/>
      <c r="Z130" s="583"/>
      <c r="AA130" s="583"/>
      <c r="AB130" s="583"/>
      <c r="AC130" s="586" t="s">
        <v>27</v>
      </c>
      <c r="AD130" s="587"/>
      <c r="AE130" s="587"/>
      <c r="AF130" s="587"/>
      <c r="AG130" s="587"/>
      <c r="AH130" s="588"/>
      <c r="AI130" s="578" t="s">
        <v>28</v>
      </c>
      <c r="AJ130" s="578"/>
      <c r="AK130" s="578"/>
      <c r="AL130" s="578"/>
      <c r="AM130" s="592"/>
    </row>
    <row r="131" spans="1:39" ht="13.15" customHeight="1" x14ac:dyDescent="0.15">
      <c r="A131" s="574"/>
      <c r="B131" s="580" t="s">
        <v>29</v>
      </c>
      <c r="C131" s="580"/>
      <c r="D131" s="580"/>
      <c r="E131" s="579"/>
      <c r="F131" s="580"/>
      <c r="G131" s="580"/>
      <c r="H131" s="580"/>
      <c r="I131" s="580"/>
      <c r="J131" s="580"/>
      <c r="K131" s="580"/>
      <c r="L131" s="594" t="s">
        <v>151</v>
      </c>
      <c r="M131" s="595"/>
      <c r="N131" s="595"/>
      <c r="O131" s="595"/>
      <c r="P131" s="596"/>
      <c r="Q131" s="594" t="s">
        <v>152</v>
      </c>
      <c r="R131" s="595"/>
      <c r="S131" s="595"/>
      <c r="T131" s="595"/>
      <c r="U131" s="596"/>
      <c r="V131" s="584"/>
      <c r="W131" s="585"/>
      <c r="X131" s="585"/>
      <c r="Y131" s="585"/>
      <c r="Z131" s="585"/>
      <c r="AA131" s="585"/>
      <c r="AB131" s="585"/>
      <c r="AC131" s="589"/>
      <c r="AD131" s="590"/>
      <c r="AE131" s="590"/>
      <c r="AF131" s="590"/>
      <c r="AG131" s="590"/>
      <c r="AH131" s="591"/>
      <c r="AI131" s="580"/>
      <c r="AJ131" s="580"/>
      <c r="AK131" s="580"/>
      <c r="AL131" s="580"/>
      <c r="AM131" s="593"/>
    </row>
    <row r="132" spans="1:39" ht="27" customHeight="1" x14ac:dyDescent="0.15">
      <c r="A132" s="140">
        <v>1</v>
      </c>
      <c r="B132" s="520" t="str">
        <f>IF(入力②!B77="","",入力②!B77)</f>
        <v/>
      </c>
      <c r="C132" s="521"/>
      <c r="D132" s="522"/>
      <c r="E132" s="552" t="str">
        <f>IF(入力②!C77="","",(入力②!C77))</f>
        <v/>
      </c>
      <c r="F132" s="552"/>
      <c r="G132" s="552"/>
      <c r="H132" s="552"/>
      <c r="I132" s="552"/>
      <c r="J132" s="552"/>
      <c r="K132" s="552"/>
      <c r="L132" s="526" t="str">
        <f>IF(入力②!D77="","",入力②!D77)</f>
        <v/>
      </c>
      <c r="M132" s="527"/>
      <c r="N132" s="553"/>
      <c r="O132" s="553"/>
      <c r="P132" s="554"/>
      <c r="Q132" s="526" t="str">
        <f>IF(入力②!E77="","",入力②!E77)</f>
        <v/>
      </c>
      <c r="R132" s="527"/>
      <c r="S132" s="553"/>
      <c r="T132" s="553"/>
      <c r="U132" s="554"/>
      <c r="V132" s="96" t="str">
        <f>IF(W132="","",IF(LEFT(W132,1)="昭","①",IF(LEFT(W132,1)="平","②","③")))</f>
        <v/>
      </c>
      <c r="W132" s="529" t="str">
        <f>TEXT(IF(入力②!F77="","",入力②!F77),"ggge年mm月dd日")</f>
        <v/>
      </c>
      <c r="X132" s="529"/>
      <c r="Y132" s="529"/>
      <c r="Z132" s="529"/>
      <c r="AA132" s="529"/>
      <c r="AB132" s="530"/>
      <c r="AC132" s="515" t="str">
        <f>IF(入力②!G77="","",入力②!G77)</f>
        <v/>
      </c>
      <c r="AD132" s="516"/>
      <c r="AE132" s="516"/>
      <c r="AF132" s="516"/>
      <c r="AG132" s="516"/>
      <c r="AH132" s="517"/>
      <c r="AI132" s="534" t="str">
        <f>IF(入力②!H77="","",入力②!H77)</f>
        <v/>
      </c>
      <c r="AJ132" s="535"/>
      <c r="AK132" s="535"/>
      <c r="AL132" s="535"/>
      <c r="AM132" s="204" t="s">
        <v>21</v>
      </c>
    </row>
    <row r="133" spans="1:39" ht="27" customHeight="1" x14ac:dyDescent="0.15">
      <c r="A133" s="102">
        <v>2</v>
      </c>
      <c r="B133" s="504" t="str">
        <f>IF(入力②!B78="","",入力②!B78)</f>
        <v/>
      </c>
      <c r="C133" s="505"/>
      <c r="D133" s="506"/>
      <c r="E133" s="507" t="str">
        <f>IF(入力②!C78="","",(入力②!C78))</f>
        <v/>
      </c>
      <c r="F133" s="508"/>
      <c r="G133" s="508"/>
      <c r="H133" s="508"/>
      <c r="I133" s="508"/>
      <c r="J133" s="508"/>
      <c r="K133" s="509"/>
      <c r="L133" s="510" t="str">
        <f>IF(入力②!D78="","",入力②!D78)</f>
        <v/>
      </c>
      <c r="M133" s="511"/>
      <c r="N133" s="511"/>
      <c r="O133" s="511"/>
      <c r="P133" s="512"/>
      <c r="Q133" s="510" t="str">
        <f>IF(入力②!E78="","",入力②!E78)</f>
        <v/>
      </c>
      <c r="R133" s="511"/>
      <c r="S133" s="511"/>
      <c r="T133" s="511"/>
      <c r="U133" s="512"/>
      <c r="V133" s="97" t="str">
        <f t="shared" ref="V133:V156" si="3">IF(W133="","",IF(LEFT(W133,1)="昭","①",IF(LEFT(W133,1)="平","②","③")))</f>
        <v/>
      </c>
      <c r="W133" s="513" t="str">
        <f>TEXT(IF(入力②!F78="","",入力②!F78),"ggge年mm月dd日")</f>
        <v/>
      </c>
      <c r="X133" s="513"/>
      <c r="Y133" s="513"/>
      <c r="Z133" s="513"/>
      <c r="AA133" s="513"/>
      <c r="AB133" s="514"/>
      <c r="AC133" s="515" t="str">
        <f>IF(入力②!G78="","",入力②!G78)</f>
        <v/>
      </c>
      <c r="AD133" s="516"/>
      <c r="AE133" s="516"/>
      <c r="AF133" s="516"/>
      <c r="AG133" s="516"/>
      <c r="AH133" s="517"/>
      <c r="AI133" s="518" t="str">
        <f>IF(入力②!H78="","",入力②!H78)</f>
        <v/>
      </c>
      <c r="AJ133" s="519"/>
      <c r="AK133" s="519"/>
      <c r="AL133" s="519"/>
      <c r="AM133" s="103" t="s">
        <v>21</v>
      </c>
    </row>
    <row r="134" spans="1:39" ht="27" customHeight="1" x14ac:dyDescent="0.15">
      <c r="A134" s="102">
        <v>3</v>
      </c>
      <c r="B134" s="504" t="str">
        <f>IF(入力②!B79="","",入力②!B79)</f>
        <v/>
      </c>
      <c r="C134" s="505"/>
      <c r="D134" s="506"/>
      <c r="E134" s="507" t="str">
        <f>IF(入力②!C79="","",(入力②!C79))</f>
        <v/>
      </c>
      <c r="F134" s="508"/>
      <c r="G134" s="508"/>
      <c r="H134" s="508"/>
      <c r="I134" s="508"/>
      <c r="J134" s="508"/>
      <c r="K134" s="509"/>
      <c r="L134" s="510" t="str">
        <f>IF(入力②!D79="","",入力②!D79)</f>
        <v/>
      </c>
      <c r="M134" s="511"/>
      <c r="N134" s="511"/>
      <c r="O134" s="511"/>
      <c r="P134" s="512"/>
      <c r="Q134" s="510" t="str">
        <f>IF(入力②!E79="","",入力②!E79)</f>
        <v/>
      </c>
      <c r="R134" s="511"/>
      <c r="S134" s="511"/>
      <c r="T134" s="511"/>
      <c r="U134" s="512"/>
      <c r="V134" s="97" t="str">
        <f t="shared" si="3"/>
        <v/>
      </c>
      <c r="W134" s="513" t="str">
        <f>TEXT(IF(入力②!F79="","",入力②!F79),"ggge年mm月dd日")</f>
        <v/>
      </c>
      <c r="X134" s="513"/>
      <c r="Y134" s="513"/>
      <c r="Z134" s="513"/>
      <c r="AA134" s="513"/>
      <c r="AB134" s="514"/>
      <c r="AC134" s="515" t="str">
        <f>IF(入力②!G79="","",入力②!G79)</f>
        <v/>
      </c>
      <c r="AD134" s="516"/>
      <c r="AE134" s="516"/>
      <c r="AF134" s="516"/>
      <c r="AG134" s="516"/>
      <c r="AH134" s="517"/>
      <c r="AI134" s="518" t="str">
        <f>IF(入力②!H79="","",入力②!H79)</f>
        <v/>
      </c>
      <c r="AJ134" s="519"/>
      <c r="AK134" s="519"/>
      <c r="AL134" s="519"/>
      <c r="AM134" s="103" t="s">
        <v>21</v>
      </c>
    </row>
    <row r="135" spans="1:39" ht="27" customHeight="1" x14ac:dyDescent="0.15">
      <c r="A135" s="102">
        <v>4</v>
      </c>
      <c r="B135" s="504" t="str">
        <f>IF(入力②!B80="","",入力②!B80)</f>
        <v/>
      </c>
      <c r="C135" s="505"/>
      <c r="D135" s="506"/>
      <c r="E135" s="507" t="str">
        <f>IF(入力②!C80="","",(入力②!C80))</f>
        <v/>
      </c>
      <c r="F135" s="508"/>
      <c r="G135" s="508"/>
      <c r="H135" s="508"/>
      <c r="I135" s="508"/>
      <c r="J135" s="508"/>
      <c r="K135" s="509"/>
      <c r="L135" s="510" t="str">
        <f>IF(入力②!D80="","",入力②!D80)</f>
        <v/>
      </c>
      <c r="M135" s="511"/>
      <c r="N135" s="511"/>
      <c r="O135" s="511"/>
      <c r="P135" s="512"/>
      <c r="Q135" s="510" t="str">
        <f>IF(入力②!E80="","",入力②!E80)</f>
        <v/>
      </c>
      <c r="R135" s="511"/>
      <c r="S135" s="511"/>
      <c r="T135" s="511"/>
      <c r="U135" s="512"/>
      <c r="V135" s="97" t="str">
        <f t="shared" si="3"/>
        <v/>
      </c>
      <c r="W135" s="513" t="str">
        <f>TEXT(IF(入力②!F80="","",入力②!F80),"ggge年mm月dd日")</f>
        <v/>
      </c>
      <c r="X135" s="513"/>
      <c r="Y135" s="513"/>
      <c r="Z135" s="513"/>
      <c r="AA135" s="513"/>
      <c r="AB135" s="514"/>
      <c r="AC135" s="515" t="str">
        <f>IF(入力②!G80="","",入力②!G80)</f>
        <v/>
      </c>
      <c r="AD135" s="516"/>
      <c r="AE135" s="516"/>
      <c r="AF135" s="516"/>
      <c r="AG135" s="516"/>
      <c r="AH135" s="517"/>
      <c r="AI135" s="518" t="str">
        <f>IF(入力②!H80="","",入力②!H80)</f>
        <v/>
      </c>
      <c r="AJ135" s="519"/>
      <c r="AK135" s="519"/>
      <c r="AL135" s="519"/>
      <c r="AM135" s="103" t="s">
        <v>21</v>
      </c>
    </row>
    <row r="136" spans="1:39" ht="27" customHeight="1" x14ac:dyDescent="0.15">
      <c r="A136" s="141">
        <v>5</v>
      </c>
      <c r="B136" s="536" t="str">
        <f>IF(入力②!B81="","",入力②!B81)</f>
        <v/>
      </c>
      <c r="C136" s="537"/>
      <c r="D136" s="538"/>
      <c r="E136" s="539" t="str">
        <f>IF(入力②!C81="","",(入力②!C81))</f>
        <v/>
      </c>
      <c r="F136" s="540"/>
      <c r="G136" s="540"/>
      <c r="H136" s="540"/>
      <c r="I136" s="540"/>
      <c r="J136" s="540"/>
      <c r="K136" s="541"/>
      <c r="L136" s="542" t="str">
        <f>IF(入力②!D81="","",入力②!D81)</f>
        <v/>
      </c>
      <c r="M136" s="543"/>
      <c r="N136" s="543"/>
      <c r="O136" s="543"/>
      <c r="P136" s="544"/>
      <c r="Q136" s="542" t="str">
        <f>IF(入力②!E81="","",入力②!E81)</f>
        <v/>
      </c>
      <c r="R136" s="543"/>
      <c r="S136" s="543"/>
      <c r="T136" s="543"/>
      <c r="U136" s="544"/>
      <c r="V136" s="98" t="str">
        <f t="shared" si="3"/>
        <v/>
      </c>
      <c r="W136" s="545" t="str">
        <f>TEXT(IF(入力②!F81="","",入力②!F81),"ggge年mm月dd日")</f>
        <v/>
      </c>
      <c r="X136" s="545"/>
      <c r="Y136" s="545"/>
      <c r="Z136" s="545"/>
      <c r="AA136" s="545"/>
      <c r="AB136" s="546"/>
      <c r="AC136" s="547" t="str">
        <f>IF(入力②!G81="","",入力②!G81)</f>
        <v/>
      </c>
      <c r="AD136" s="548"/>
      <c r="AE136" s="548"/>
      <c r="AF136" s="548"/>
      <c r="AG136" s="548"/>
      <c r="AH136" s="549"/>
      <c r="AI136" s="550" t="str">
        <f>IF(入力②!H81="","",入力②!H81)</f>
        <v/>
      </c>
      <c r="AJ136" s="551"/>
      <c r="AK136" s="551"/>
      <c r="AL136" s="551"/>
      <c r="AM136" s="142" t="s">
        <v>21</v>
      </c>
    </row>
    <row r="137" spans="1:39" ht="27" customHeight="1" x14ac:dyDescent="0.15">
      <c r="A137" s="143">
        <v>6</v>
      </c>
      <c r="B137" s="520" t="str">
        <f>IF(入力②!B82="","",入力②!B82)</f>
        <v/>
      </c>
      <c r="C137" s="521"/>
      <c r="D137" s="522"/>
      <c r="E137" s="523" t="str">
        <f>IF(入力②!C82="","",(入力②!C82))</f>
        <v/>
      </c>
      <c r="F137" s="524"/>
      <c r="G137" s="524"/>
      <c r="H137" s="524"/>
      <c r="I137" s="524"/>
      <c r="J137" s="524"/>
      <c r="K137" s="525"/>
      <c r="L137" s="526" t="str">
        <f>IF(入力②!D82="","",入力②!D82)</f>
        <v/>
      </c>
      <c r="M137" s="527"/>
      <c r="N137" s="527"/>
      <c r="O137" s="527"/>
      <c r="P137" s="528"/>
      <c r="Q137" s="526" t="str">
        <f>IF(入力②!E82="","",入力②!E82)</f>
        <v/>
      </c>
      <c r="R137" s="527"/>
      <c r="S137" s="527"/>
      <c r="T137" s="527"/>
      <c r="U137" s="528"/>
      <c r="V137" s="99" t="str">
        <f t="shared" si="3"/>
        <v/>
      </c>
      <c r="W137" s="529" t="str">
        <f>TEXT(IF(入力②!F82="","",入力②!F82),"ggge年mm月dd日")</f>
        <v/>
      </c>
      <c r="X137" s="529"/>
      <c r="Y137" s="529"/>
      <c r="Z137" s="529"/>
      <c r="AA137" s="529"/>
      <c r="AB137" s="530"/>
      <c r="AC137" s="531" t="str">
        <f>IF(入力②!G82="","",入力②!G82)</f>
        <v/>
      </c>
      <c r="AD137" s="532"/>
      <c r="AE137" s="532"/>
      <c r="AF137" s="532"/>
      <c r="AG137" s="532"/>
      <c r="AH137" s="533"/>
      <c r="AI137" s="534" t="str">
        <f>IF(入力②!H82="","",入力②!H82)</f>
        <v/>
      </c>
      <c r="AJ137" s="535"/>
      <c r="AK137" s="535"/>
      <c r="AL137" s="535"/>
      <c r="AM137" s="204" t="s">
        <v>21</v>
      </c>
    </row>
    <row r="138" spans="1:39" ht="27" customHeight="1" x14ac:dyDescent="0.15">
      <c r="A138" s="102">
        <v>7</v>
      </c>
      <c r="B138" s="504" t="str">
        <f>IF(入力②!B83="","",入力②!B83)</f>
        <v/>
      </c>
      <c r="C138" s="505"/>
      <c r="D138" s="506"/>
      <c r="E138" s="507" t="str">
        <f>IF(入力②!C83="","",(入力②!C83))</f>
        <v/>
      </c>
      <c r="F138" s="508"/>
      <c r="G138" s="508"/>
      <c r="H138" s="508"/>
      <c r="I138" s="508"/>
      <c r="J138" s="508"/>
      <c r="K138" s="509"/>
      <c r="L138" s="510" t="str">
        <f>IF(入力②!D83="","",入力②!D83)</f>
        <v/>
      </c>
      <c r="M138" s="511"/>
      <c r="N138" s="511"/>
      <c r="O138" s="511"/>
      <c r="P138" s="512"/>
      <c r="Q138" s="510" t="str">
        <f>IF(入力②!E83="","",入力②!E83)</f>
        <v/>
      </c>
      <c r="R138" s="511"/>
      <c r="S138" s="511"/>
      <c r="T138" s="511"/>
      <c r="U138" s="512"/>
      <c r="V138" s="97" t="str">
        <f t="shared" si="3"/>
        <v/>
      </c>
      <c r="W138" s="513" t="str">
        <f>TEXT(IF(入力②!F83="","",入力②!F83),"ggge年mm月dd日")</f>
        <v/>
      </c>
      <c r="X138" s="513"/>
      <c r="Y138" s="513"/>
      <c r="Z138" s="513"/>
      <c r="AA138" s="513"/>
      <c r="AB138" s="514"/>
      <c r="AC138" s="515" t="str">
        <f>IF(入力②!G83="","",入力②!G83)</f>
        <v/>
      </c>
      <c r="AD138" s="516"/>
      <c r="AE138" s="516"/>
      <c r="AF138" s="516"/>
      <c r="AG138" s="516"/>
      <c r="AH138" s="517"/>
      <c r="AI138" s="518" t="str">
        <f>IF(入力②!H83="","",入力②!H83)</f>
        <v/>
      </c>
      <c r="AJ138" s="519"/>
      <c r="AK138" s="519"/>
      <c r="AL138" s="519"/>
      <c r="AM138" s="103" t="s">
        <v>21</v>
      </c>
    </row>
    <row r="139" spans="1:39" ht="27" customHeight="1" x14ac:dyDescent="0.15">
      <c r="A139" s="102">
        <v>8</v>
      </c>
      <c r="B139" s="504" t="str">
        <f>IF(入力②!B84="","",入力②!B84)</f>
        <v/>
      </c>
      <c r="C139" s="505"/>
      <c r="D139" s="506"/>
      <c r="E139" s="507" t="str">
        <f>IF(入力②!C84="","",(入力②!C84))</f>
        <v/>
      </c>
      <c r="F139" s="508"/>
      <c r="G139" s="508"/>
      <c r="H139" s="508"/>
      <c r="I139" s="508"/>
      <c r="J139" s="508"/>
      <c r="K139" s="509"/>
      <c r="L139" s="510" t="str">
        <f>IF(入力②!D84="","",入力②!D84)</f>
        <v/>
      </c>
      <c r="M139" s="511"/>
      <c r="N139" s="511"/>
      <c r="O139" s="511"/>
      <c r="P139" s="512"/>
      <c r="Q139" s="510" t="str">
        <f>IF(入力②!E84="","",入力②!E84)</f>
        <v/>
      </c>
      <c r="R139" s="511"/>
      <c r="S139" s="511"/>
      <c r="T139" s="511"/>
      <c r="U139" s="512"/>
      <c r="V139" s="97" t="str">
        <f t="shared" si="3"/>
        <v/>
      </c>
      <c r="W139" s="513" t="str">
        <f>TEXT(IF(入力②!F84="","",入力②!F84),"ggge年mm月dd日")</f>
        <v/>
      </c>
      <c r="X139" s="513"/>
      <c r="Y139" s="513"/>
      <c r="Z139" s="513"/>
      <c r="AA139" s="513"/>
      <c r="AB139" s="514"/>
      <c r="AC139" s="515" t="str">
        <f>IF(入力②!G84="","",入力②!G84)</f>
        <v/>
      </c>
      <c r="AD139" s="516"/>
      <c r="AE139" s="516"/>
      <c r="AF139" s="516"/>
      <c r="AG139" s="516"/>
      <c r="AH139" s="517"/>
      <c r="AI139" s="518" t="str">
        <f>IF(入力②!H84="","",入力②!H84)</f>
        <v/>
      </c>
      <c r="AJ139" s="519"/>
      <c r="AK139" s="519"/>
      <c r="AL139" s="519"/>
      <c r="AM139" s="103" t="s">
        <v>21</v>
      </c>
    </row>
    <row r="140" spans="1:39" ht="27" customHeight="1" x14ac:dyDescent="0.15">
      <c r="A140" s="102">
        <v>9</v>
      </c>
      <c r="B140" s="504" t="str">
        <f>IF(入力②!B85="","",入力②!B85)</f>
        <v/>
      </c>
      <c r="C140" s="505"/>
      <c r="D140" s="506"/>
      <c r="E140" s="507" t="str">
        <f>IF(入力②!C85="","",(入力②!C85))</f>
        <v/>
      </c>
      <c r="F140" s="508"/>
      <c r="G140" s="508"/>
      <c r="H140" s="508"/>
      <c r="I140" s="508"/>
      <c r="J140" s="508"/>
      <c r="K140" s="509"/>
      <c r="L140" s="510" t="str">
        <f>IF(入力②!D85="","",入力②!D85)</f>
        <v/>
      </c>
      <c r="M140" s="511"/>
      <c r="N140" s="511"/>
      <c r="O140" s="511"/>
      <c r="P140" s="512"/>
      <c r="Q140" s="510" t="str">
        <f>IF(入力②!E85="","",入力②!E85)</f>
        <v/>
      </c>
      <c r="R140" s="511"/>
      <c r="S140" s="511"/>
      <c r="T140" s="511"/>
      <c r="U140" s="512"/>
      <c r="V140" s="97" t="str">
        <f t="shared" si="3"/>
        <v/>
      </c>
      <c r="W140" s="513" t="str">
        <f>TEXT(IF(入力②!F85="","",入力②!F85),"ggge年mm月dd日")</f>
        <v/>
      </c>
      <c r="X140" s="513"/>
      <c r="Y140" s="513"/>
      <c r="Z140" s="513"/>
      <c r="AA140" s="513"/>
      <c r="AB140" s="514"/>
      <c r="AC140" s="515" t="str">
        <f>IF(入力②!G85="","",入力②!G85)</f>
        <v/>
      </c>
      <c r="AD140" s="516"/>
      <c r="AE140" s="516"/>
      <c r="AF140" s="516"/>
      <c r="AG140" s="516"/>
      <c r="AH140" s="517"/>
      <c r="AI140" s="518" t="str">
        <f>IF(入力②!H85="","",入力②!H85)</f>
        <v/>
      </c>
      <c r="AJ140" s="519"/>
      <c r="AK140" s="519"/>
      <c r="AL140" s="519"/>
      <c r="AM140" s="103" t="s">
        <v>21</v>
      </c>
    </row>
    <row r="141" spans="1:39" ht="27" customHeight="1" x14ac:dyDescent="0.15">
      <c r="A141" s="141">
        <v>10</v>
      </c>
      <c r="B141" s="536" t="str">
        <f>IF(入力②!B86="","",入力②!B86)</f>
        <v/>
      </c>
      <c r="C141" s="537"/>
      <c r="D141" s="538"/>
      <c r="E141" s="539" t="str">
        <f>IF(入力②!C86="","",(入力②!C86))</f>
        <v/>
      </c>
      <c r="F141" s="540"/>
      <c r="G141" s="540"/>
      <c r="H141" s="540"/>
      <c r="I141" s="540"/>
      <c r="J141" s="540"/>
      <c r="K141" s="541"/>
      <c r="L141" s="542" t="str">
        <f>IF(入力②!D86="","",入力②!D86)</f>
        <v/>
      </c>
      <c r="M141" s="543"/>
      <c r="N141" s="543"/>
      <c r="O141" s="543"/>
      <c r="P141" s="544"/>
      <c r="Q141" s="542" t="str">
        <f>IF(入力②!E86="","",入力②!E86)</f>
        <v/>
      </c>
      <c r="R141" s="543"/>
      <c r="S141" s="543"/>
      <c r="T141" s="543"/>
      <c r="U141" s="544"/>
      <c r="V141" s="98" t="str">
        <f t="shared" si="3"/>
        <v/>
      </c>
      <c r="W141" s="545" t="str">
        <f>TEXT(IF(入力②!F86="","",入力②!F86),"ggge年mm月dd日")</f>
        <v/>
      </c>
      <c r="X141" s="545"/>
      <c r="Y141" s="545"/>
      <c r="Z141" s="545"/>
      <c r="AA141" s="545"/>
      <c r="AB141" s="546"/>
      <c r="AC141" s="547" t="str">
        <f>IF(入力②!G86="","",入力②!G86)</f>
        <v/>
      </c>
      <c r="AD141" s="548"/>
      <c r="AE141" s="548"/>
      <c r="AF141" s="548"/>
      <c r="AG141" s="548"/>
      <c r="AH141" s="549"/>
      <c r="AI141" s="550" t="str">
        <f>IF(入力②!H86="","",入力②!H86)</f>
        <v/>
      </c>
      <c r="AJ141" s="551"/>
      <c r="AK141" s="551"/>
      <c r="AL141" s="551"/>
      <c r="AM141" s="142" t="s">
        <v>21</v>
      </c>
    </row>
    <row r="142" spans="1:39" ht="27" customHeight="1" x14ac:dyDescent="0.15">
      <c r="A142" s="143">
        <v>11</v>
      </c>
      <c r="B142" s="520" t="str">
        <f>IF(入力②!B87="","",入力②!B87)</f>
        <v/>
      </c>
      <c r="C142" s="521"/>
      <c r="D142" s="522"/>
      <c r="E142" s="523" t="str">
        <f>IF(入力②!C87="","",(入力②!C87))</f>
        <v/>
      </c>
      <c r="F142" s="524"/>
      <c r="G142" s="524"/>
      <c r="H142" s="524"/>
      <c r="I142" s="524"/>
      <c r="J142" s="524"/>
      <c r="K142" s="525"/>
      <c r="L142" s="526" t="str">
        <f>IF(入力②!D87="","",入力②!D87)</f>
        <v/>
      </c>
      <c r="M142" s="527"/>
      <c r="N142" s="527"/>
      <c r="O142" s="527"/>
      <c r="P142" s="528"/>
      <c r="Q142" s="526" t="str">
        <f>IF(入力②!E87="","",入力②!E87)</f>
        <v/>
      </c>
      <c r="R142" s="527"/>
      <c r="S142" s="527"/>
      <c r="T142" s="527"/>
      <c r="U142" s="528"/>
      <c r="V142" s="99" t="str">
        <f t="shared" si="3"/>
        <v/>
      </c>
      <c r="W142" s="529" t="str">
        <f>TEXT(IF(入力②!F87="","",入力②!F87),"ggge年mm月dd日")</f>
        <v/>
      </c>
      <c r="X142" s="529"/>
      <c r="Y142" s="529"/>
      <c r="Z142" s="529"/>
      <c r="AA142" s="529"/>
      <c r="AB142" s="530"/>
      <c r="AC142" s="531" t="str">
        <f>IF(入力②!G87="","",入力②!G87)</f>
        <v/>
      </c>
      <c r="AD142" s="532"/>
      <c r="AE142" s="532"/>
      <c r="AF142" s="532"/>
      <c r="AG142" s="532"/>
      <c r="AH142" s="533"/>
      <c r="AI142" s="534" t="str">
        <f>IF(入力②!H87="","",入力②!H87)</f>
        <v/>
      </c>
      <c r="AJ142" s="535"/>
      <c r="AK142" s="535"/>
      <c r="AL142" s="535"/>
      <c r="AM142" s="204" t="s">
        <v>21</v>
      </c>
    </row>
    <row r="143" spans="1:39" ht="27" customHeight="1" x14ac:dyDescent="0.15">
      <c r="A143" s="102">
        <v>12</v>
      </c>
      <c r="B143" s="504" t="str">
        <f>IF(入力②!B88="","",入力②!B88)</f>
        <v/>
      </c>
      <c r="C143" s="505"/>
      <c r="D143" s="506"/>
      <c r="E143" s="507" t="str">
        <f>IF(入力②!C88="","",(入力②!C88))</f>
        <v/>
      </c>
      <c r="F143" s="508"/>
      <c r="G143" s="508"/>
      <c r="H143" s="508"/>
      <c r="I143" s="508"/>
      <c r="J143" s="508"/>
      <c r="K143" s="509"/>
      <c r="L143" s="510" t="str">
        <f>IF(入力②!D88="","",入力②!D88)</f>
        <v/>
      </c>
      <c r="M143" s="511"/>
      <c r="N143" s="511"/>
      <c r="O143" s="511"/>
      <c r="P143" s="512"/>
      <c r="Q143" s="510" t="str">
        <f>IF(入力②!E88="","",入力②!E88)</f>
        <v/>
      </c>
      <c r="R143" s="511"/>
      <c r="S143" s="511"/>
      <c r="T143" s="511"/>
      <c r="U143" s="512"/>
      <c r="V143" s="97" t="str">
        <f t="shared" si="3"/>
        <v/>
      </c>
      <c r="W143" s="513" t="str">
        <f>TEXT(IF(入力②!F88="","",入力②!F88),"ggge年mm月dd日")</f>
        <v/>
      </c>
      <c r="X143" s="513"/>
      <c r="Y143" s="513"/>
      <c r="Z143" s="513"/>
      <c r="AA143" s="513"/>
      <c r="AB143" s="514"/>
      <c r="AC143" s="515" t="str">
        <f>IF(入力②!G88="","",入力②!G88)</f>
        <v/>
      </c>
      <c r="AD143" s="516"/>
      <c r="AE143" s="516"/>
      <c r="AF143" s="516"/>
      <c r="AG143" s="516"/>
      <c r="AH143" s="517"/>
      <c r="AI143" s="518" t="str">
        <f>IF(入力②!H88="","",入力②!H88)</f>
        <v/>
      </c>
      <c r="AJ143" s="519"/>
      <c r="AK143" s="519"/>
      <c r="AL143" s="519"/>
      <c r="AM143" s="103" t="s">
        <v>21</v>
      </c>
    </row>
    <row r="144" spans="1:39" ht="27" customHeight="1" x14ac:dyDescent="0.15">
      <c r="A144" s="102">
        <v>13</v>
      </c>
      <c r="B144" s="504" t="str">
        <f>IF(入力②!B89="","",入力②!B89)</f>
        <v/>
      </c>
      <c r="C144" s="505"/>
      <c r="D144" s="506"/>
      <c r="E144" s="507" t="str">
        <f>IF(入力②!C89="","",(入力②!C89))</f>
        <v/>
      </c>
      <c r="F144" s="508"/>
      <c r="G144" s="508"/>
      <c r="H144" s="508"/>
      <c r="I144" s="508"/>
      <c r="J144" s="508"/>
      <c r="K144" s="509"/>
      <c r="L144" s="510" t="str">
        <f>IF(入力②!D89="","",入力②!D89)</f>
        <v/>
      </c>
      <c r="M144" s="511"/>
      <c r="N144" s="511"/>
      <c r="O144" s="511"/>
      <c r="P144" s="512"/>
      <c r="Q144" s="510" t="str">
        <f>IF(入力②!E89="","",入力②!E89)</f>
        <v/>
      </c>
      <c r="R144" s="511"/>
      <c r="S144" s="511"/>
      <c r="T144" s="511"/>
      <c r="U144" s="512"/>
      <c r="V144" s="97" t="str">
        <f t="shared" si="3"/>
        <v/>
      </c>
      <c r="W144" s="513" t="str">
        <f>TEXT(IF(入力②!F89="","",入力②!F89),"ggge年mm月dd日")</f>
        <v/>
      </c>
      <c r="X144" s="513"/>
      <c r="Y144" s="513"/>
      <c r="Z144" s="513"/>
      <c r="AA144" s="513"/>
      <c r="AB144" s="514"/>
      <c r="AC144" s="515" t="str">
        <f>IF(入力②!G89="","",入力②!G89)</f>
        <v/>
      </c>
      <c r="AD144" s="516"/>
      <c r="AE144" s="516"/>
      <c r="AF144" s="516"/>
      <c r="AG144" s="516"/>
      <c r="AH144" s="517"/>
      <c r="AI144" s="518" t="str">
        <f>IF(入力②!H89="","",入力②!H89)</f>
        <v/>
      </c>
      <c r="AJ144" s="519"/>
      <c r="AK144" s="519"/>
      <c r="AL144" s="519"/>
      <c r="AM144" s="103" t="s">
        <v>21</v>
      </c>
    </row>
    <row r="145" spans="1:39" ht="27" customHeight="1" x14ac:dyDescent="0.15">
      <c r="A145" s="102">
        <v>14</v>
      </c>
      <c r="B145" s="504" t="str">
        <f>IF(入力②!B90="","",入力②!B90)</f>
        <v/>
      </c>
      <c r="C145" s="505"/>
      <c r="D145" s="506"/>
      <c r="E145" s="507" t="str">
        <f>IF(入力②!C90="","",(入力②!C90))</f>
        <v/>
      </c>
      <c r="F145" s="508"/>
      <c r="G145" s="508"/>
      <c r="H145" s="508"/>
      <c r="I145" s="508"/>
      <c r="J145" s="508"/>
      <c r="K145" s="509"/>
      <c r="L145" s="510" t="str">
        <f>IF(入力②!D90="","",入力②!D90)</f>
        <v/>
      </c>
      <c r="M145" s="511"/>
      <c r="N145" s="511"/>
      <c r="O145" s="511"/>
      <c r="P145" s="512"/>
      <c r="Q145" s="510" t="str">
        <f>IF(入力②!E90="","",入力②!E90)</f>
        <v/>
      </c>
      <c r="R145" s="511"/>
      <c r="S145" s="511"/>
      <c r="T145" s="511"/>
      <c r="U145" s="512"/>
      <c r="V145" s="97" t="str">
        <f t="shared" si="3"/>
        <v/>
      </c>
      <c r="W145" s="513" t="str">
        <f>TEXT(IF(入力②!F90="","",入力②!F90),"ggge年mm月dd日")</f>
        <v/>
      </c>
      <c r="X145" s="513"/>
      <c r="Y145" s="513"/>
      <c r="Z145" s="513"/>
      <c r="AA145" s="513"/>
      <c r="AB145" s="514"/>
      <c r="AC145" s="515" t="str">
        <f>IF(入力②!G90="","",入力②!G90)</f>
        <v/>
      </c>
      <c r="AD145" s="516"/>
      <c r="AE145" s="516"/>
      <c r="AF145" s="516"/>
      <c r="AG145" s="516"/>
      <c r="AH145" s="517"/>
      <c r="AI145" s="518" t="str">
        <f>IF(入力②!H90="","",入力②!H90)</f>
        <v/>
      </c>
      <c r="AJ145" s="519"/>
      <c r="AK145" s="519"/>
      <c r="AL145" s="519"/>
      <c r="AM145" s="103" t="s">
        <v>21</v>
      </c>
    </row>
    <row r="146" spans="1:39" ht="27" customHeight="1" x14ac:dyDescent="0.15">
      <c r="A146" s="141">
        <v>15</v>
      </c>
      <c r="B146" s="536" t="str">
        <f>IF(入力②!B91="","",入力②!B91)</f>
        <v/>
      </c>
      <c r="C146" s="537"/>
      <c r="D146" s="538"/>
      <c r="E146" s="539" t="str">
        <f>IF(入力②!C91="","",(入力②!C91))</f>
        <v/>
      </c>
      <c r="F146" s="540"/>
      <c r="G146" s="540"/>
      <c r="H146" s="540"/>
      <c r="I146" s="540"/>
      <c r="J146" s="540"/>
      <c r="K146" s="541"/>
      <c r="L146" s="542" t="str">
        <f>IF(入力②!D91="","",入力②!D91)</f>
        <v/>
      </c>
      <c r="M146" s="543"/>
      <c r="N146" s="543"/>
      <c r="O146" s="543"/>
      <c r="P146" s="544"/>
      <c r="Q146" s="542" t="str">
        <f>IF(入力②!E91="","",入力②!E91)</f>
        <v/>
      </c>
      <c r="R146" s="543"/>
      <c r="S146" s="543"/>
      <c r="T146" s="543"/>
      <c r="U146" s="544"/>
      <c r="V146" s="98" t="str">
        <f t="shared" si="3"/>
        <v/>
      </c>
      <c r="W146" s="545" t="str">
        <f>TEXT(IF(入力②!F91="","",入力②!F91),"ggge年mm月dd日")</f>
        <v/>
      </c>
      <c r="X146" s="545"/>
      <c r="Y146" s="545"/>
      <c r="Z146" s="545"/>
      <c r="AA146" s="545"/>
      <c r="AB146" s="546"/>
      <c r="AC146" s="547" t="str">
        <f>IF(入力②!G91="","",入力②!G91)</f>
        <v/>
      </c>
      <c r="AD146" s="548"/>
      <c r="AE146" s="548"/>
      <c r="AF146" s="548"/>
      <c r="AG146" s="548"/>
      <c r="AH146" s="549"/>
      <c r="AI146" s="550" t="str">
        <f>IF(入力②!H91="","",入力②!H91)</f>
        <v/>
      </c>
      <c r="AJ146" s="551"/>
      <c r="AK146" s="551"/>
      <c r="AL146" s="551"/>
      <c r="AM146" s="142" t="s">
        <v>21</v>
      </c>
    </row>
    <row r="147" spans="1:39" ht="27" customHeight="1" x14ac:dyDescent="0.15">
      <c r="A147" s="143">
        <v>16</v>
      </c>
      <c r="B147" s="520" t="str">
        <f>IF(入力②!B92="","",入力②!B92)</f>
        <v/>
      </c>
      <c r="C147" s="521"/>
      <c r="D147" s="522"/>
      <c r="E147" s="523" t="str">
        <f>IF(入力②!C92="","",(入力②!C92))</f>
        <v/>
      </c>
      <c r="F147" s="524"/>
      <c r="G147" s="524"/>
      <c r="H147" s="524"/>
      <c r="I147" s="524"/>
      <c r="J147" s="524"/>
      <c r="K147" s="525"/>
      <c r="L147" s="526" t="str">
        <f>IF(入力②!D92="","",入力②!D92)</f>
        <v/>
      </c>
      <c r="M147" s="527"/>
      <c r="N147" s="527"/>
      <c r="O147" s="527"/>
      <c r="P147" s="528"/>
      <c r="Q147" s="526" t="str">
        <f>IF(入力②!E92="","",入力②!E92)</f>
        <v/>
      </c>
      <c r="R147" s="527"/>
      <c r="S147" s="527"/>
      <c r="T147" s="527"/>
      <c r="U147" s="528"/>
      <c r="V147" s="99" t="str">
        <f t="shared" si="3"/>
        <v/>
      </c>
      <c r="W147" s="529" t="str">
        <f>TEXT(IF(入力②!F92="","",入力②!F92),"ggge年mm月dd日")</f>
        <v/>
      </c>
      <c r="X147" s="529"/>
      <c r="Y147" s="529"/>
      <c r="Z147" s="529"/>
      <c r="AA147" s="529"/>
      <c r="AB147" s="530"/>
      <c r="AC147" s="531" t="str">
        <f>IF(入力②!G92="","",入力②!G92)</f>
        <v/>
      </c>
      <c r="AD147" s="532"/>
      <c r="AE147" s="532"/>
      <c r="AF147" s="532"/>
      <c r="AG147" s="532"/>
      <c r="AH147" s="533"/>
      <c r="AI147" s="534" t="str">
        <f>IF(入力②!H92="","",入力②!H92)</f>
        <v/>
      </c>
      <c r="AJ147" s="535"/>
      <c r="AK147" s="535"/>
      <c r="AL147" s="535"/>
      <c r="AM147" s="204" t="s">
        <v>21</v>
      </c>
    </row>
    <row r="148" spans="1:39" ht="27" customHeight="1" x14ac:dyDescent="0.15">
      <c r="A148" s="102">
        <v>17</v>
      </c>
      <c r="B148" s="504" t="str">
        <f>IF(入力②!B93="","",入力②!B93)</f>
        <v/>
      </c>
      <c r="C148" s="505"/>
      <c r="D148" s="506"/>
      <c r="E148" s="507" t="str">
        <f>IF(入力②!C93="","",(入力②!C93))</f>
        <v/>
      </c>
      <c r="F148" s="508"/>
      <c r="G148" s="508"/>
      <c r="H148" s="508"/>
      <c r="I148" s="508"/>
      <c r="J148" s="508"/>
      <c r="K148" s="509"/>
      <c r="L148" s="510" t="str">
        <f>IF(入力②!D93="","",入力②!D93)</f>
        <v/>
      </c>
      <c r="M148" s="511"/>
      <c r="N148" s="511"/>
      <c r="O148" s="511"/>
      <c r="P148" s="512"/>
      <c r="Q148" s="510" t="str">
        <f>IF(入力②!E93="","",入力②!E93)</f>
        <v/>
      </c>
      <c r="R148" s="511"/>
      <c r="S148" s="511"/>
      <c r="T148" s="511"/>
      <c r="U148" s="512"/>
      <c r="V148" s="97" t="str">
        <f t="shared" si="3"/>
        <v/>
      </c>
      <c r="W148" s="513" t="str">
        <f>TEXT(IF(入力②!F93="","",入力②!F93),"ggge年mm月dd日")</f>
        <v/>
      </c>
      <c r="X148" s="513"/>
      <c r="Y148" s="513"/>
      <c r="Z148" s="513"/>
      <c r="AA148" s="513"/>
      <c r="AB148" s="514"/>
      <c r="AC148" s="515" t="str">
        <f>IF(入力②!G93="","",入力②!G93)</f>
        <v/>
      </c>
      <c r="AD148" s="516"/>
      <c r="AE148" s="516"/>
      <c r="AF148" s="516"/>
      <c r="AG148" s="516"/>
      <c r="AH148" s="517"/>
      <c r="AI148" s="518" t="str">
        <f>IF(入力②!H93="","",入力②!H93)</f>
        <v/>
      </c>
      <c r="AJ148" s="519"/>
      <c r="AK148" s="519"/>
      <c r="AL148" s="519"/>
      <c r="AM148" s="103" t="s">
        <v>21</v>
      </c>
    </row>
    <row r="149" spans="1:39" ht="27" customHeight="1" x14ac:dyDescent="0.15">
      <c r="A149" s="102">
        <v>18</v>
      </c>
      <c r="B149" s="504" t="str">
        <f>IF(入力②!B94="","",入力②!B94)</f>
        <v/>
      </c>
      <c r="C149" s="505"/>
      <c r="D149" s="506"/>
      <c r="E149" s="507" t="str">
        <f>IF(入力②!C94="","",(入力②!C94))</f>
        <v/>
      </c>
      <c r="F149" s="508"/>
      <c r="G149" s="508"/>
      <c r="H149" s="508"/>
      <c r="I149" s="508"/>
      <c r="J149" s="508"/>
      <c r="K149" s="509"/>
      <c r="L149" s="510" t="str">
        <f>IF(入力②!D94="","",入力②!D94)</f>
        <v/>
      </c>
      <c r="M149" s="511"/>
      <c r="N149" s="511"/>
      <c r="O149" s="511"/>
      <c r="P149" s="512"/>
      <c r="Q149" s="510" t="str">
        <f>IF(入力②!E94="","",入力②!E94)</f>
        <v/>
      </c>
      <c r="R149" s="511"/>
      <c r="S149" s="511"/>
      <c r="T149" s="511"/>
      <c r="U149" s="512"/>
      <c r="V149" s="97" t="str">
        <f t="shared" si="3"/>
        <v/>
      </c>
      <c r="W149" s="513" t="str">
        <f>TEXT(IF(入力②!F94="","",入力②!F94),"ggge年mm月dd日")</f>
        <v/>
      </c>
      <c r="X149" s="513"/>
      <c r="Y149" s="513"/>
      <c r="Z149" s="513"/>
      <c r="AA149" s="513"/>
      <c r="AB149" s="514"/>
      <c r="AC149" s="515" t="str">
        <f>IF(入力②!G94="","",入力②!G94)</f>
        <v/>
      </c>
      <c r="AD149" s="516"/>
      <c r="AE149" s="516"/>
      <c r="AF149" s="516"/>
      <c r="AG149" s="516"/>
      <c r="AH149" s="517"/>
      <c r="AI149" s="518" t="str">
        <f>IF(入力②!H94="","",入力②!H94)</f>
        <v/>
      </c>
      <c r="AJ149" s="519"/>
      <c r="AK149" s="519"/>
      <c r="AL149" s="519"/>
      <c r="AM149" s="103" t="s">
        <v>21</v>
      </c>
    </row>
    <row r="150" spans="1:39" ht="27" customHeight="1" x14ac:dyDescent="0.15">
      <c r="A150" s="102">
        <v>19</v>
      </c>
      <c r="B150" s="504" t="str">
        <f>IF(入力②!B95="","",入力②!B95)</f>
        <v/>
      </c>
      <c r="C150" s="505"/>
      <c r="D150" s="506"/>
      <c r="E150" s="507" t="str">
        <f>IF(入力②!C95="","",(入力②!C95))</f>
        <v/>
      </c>
      <c r="F150" s="508"/>
      <c r="G150" s="508"/>
      <c r="H150" s="508"/>
      <c r="I150" s="508"/>
      <c r="J150" s="508"/>
      <c r="K150" s="509"/>
      <c r="L150" s="510" t="str">
        <f>IF(入力②!D95="","",入力②!D95)</f>
        <v/>
      </c>
      <c r="M150" s="511"/>
      <c r="N150" s="511"/>
      <c r="O150" s="511"/>
      <c r="P150" s="512"/>
      <c r="Q150" s="510" t="str">
        <f>IF(入力②!E95="","",入力②!E95)</f>
        <v/>
      </c>
      <c r="R150" s="511"/>
      <c r="S150" s="511"/>
      <c r="T150" s="511"/>
      <c r="U150" s="512"/>
      <c r="V150" s="97" t="str">
        <f t="shared" si="3"/>
        <v/>
      </c>
      <c r="W150" s="513" t="str">
        <f>TEXT(IF(入力②!F95="","",入力②!F95),"ggge年mm月dd日")</f>
        <v/>
      </c>
      <c r="X150" s="513"/>
      <c r="Y150" s="513"/>
      <c r="Z150" s="513"/>
      <c r="AA150" s="513"/>
      <c r="AB150" s="514"/>
      <c r="AC150" s="515" t="str">
        <f>IF(入力②!G95="","",入力②!G95)</f>
        <v/>
      </c>
      <c r="AD150" s="516"/>
      <c r="AE150" s="516"/>
      <c r="AF150" s="516"/>
      <c r="AG150" s="516"/>
      <c r="AH150" s="517"/>
      <c r="AI150" s="518" t="str">
        <f>IF(入力②!H95="","",入力②!H95)</f>
        <v/>
      </c>
      <c r="AJ150" s="519"/>
      <c r="AK150" s="519"/>
      <c r="AL150" s="519"/>
      <c r="AM150" s="103" t="s">
        <v>21</v>
      </c>
    </row>
    <row r="151" spans="1:39" ht="27" customHeight="1" x14ac:dyDescent="0.15">
      <c r="A151" s="141">
        <v>20</v>
      </c>
      <c r="B151" s="536" t="str">
        <f>IF(入力②!B96="","",入力②!B96)</f>
        <v/>
      </c>
      <c r="C151" s="537"/>
      <c r="D151" s="538"/>
      <c r="E151" s="539" t="str">
        <f>IF(入力②!C96="","",(入力②!C96))</f>
        <v/>
      </c>
      <c r="F151" s="540"/>
      <c r="G151" s="540"/>
      <c r="H151" s="540"/>
      <c r="I151" s="540"/>
      <c r="J151" s="540"/>
      <c r="K151" s="541"/>
      <c r="L151" s="542" t="str">
        <f>IF(入力②!D96="","",入力②!D96)</f>
        <v/>
      </c>
      <c r="M151" s="543"/>
      <c r="N151" s="543"/>
      <c r="O151" s="543"/>
      <c r="P151" s="544"/>
      <c r="Q151" s="542" t="str">
        <f>IF(入力②!E96="","",入力②!E96)</f>
        <v/>
      </c>
      <c r="R151" s="543"/>
      <c r="S151" s="543"/>
      <c r="T151" s="543"/>
      <c r="U151" s="544"/>
      <c r="V151" s="98" t="str">
        <f t="shared" si="3"/>
        <v/>
      </c>
      <c r="W151" s="545" t="str">
        <f>TEXT(IF(入力②!F96="","",入力②!F96),"ggge年mm月dd日")</f>
        <v/>
      </c>
      <c r="X151" s="545"/>
      <c r="Y151" s="545"/>
      <c r="Z151" s="545"/>
      <c r="AA151" s="545"/>
      <c r="AB151" s="546"/>
      <c r="AC151" s="547" t="str">
        <f>IF(入力②!G96="","",入力②!G96)</f>
        <v/>
      </c>
      <c r="AD151" s="548"/>
      <c r="AE151" s="548"/>
      <c r="AF151" s="548"/>
      <c r="AG151" s="548"/>
      <c r="AH151" s="549"/>
      <c r="AI151" s="550" t="str">
        <f>IF(入力②!H96="","",入力②!H96)</f>
        <v/>
      </c>
      <c r="AJ151" s="551"/>
      <c r="AK151" s="551"/>
      <c r="AL151" s="551"/>
      <c r="AM151" s="142" t="s">
        <v>21</v>
      </c>
    </row>
    <row r="152" spans="1:39" ht="27" customHeight="1" x14ac:dyDescent="0.15">
      <c r="A152" s="100">
        <v>21</v>
      </c>
      <c r="B152" s="520" t="str">
        <f>IF(入力②!B97="","",入力②!B97)</f>
        <v/>
      </c>
      <c r="C152" s="521"/>
      <c r="D152" s="522"/>
      <c r="E152" s="523" t="str">
        <f>IF(入力②!C97="","",(入力②!C97))</f>
        <v/>
      </c>
      <c r="F152" s="524"/>
      <c r="G152" s="524"/>
      <c r="H152" s="524"/>
      <c r="I152" s="524"/>
      <c r="J152" s="524"/>
      <c r="K152" s="525"/>
      <c r="L152" s="526" t="str">
        <f>IF(入力②!D97="","",入力②!D97)</f>
        <v/>
      </c>
      <c r="M152" s="527"/>
      <c r="N152" s="527"/>
      <c r="O152" s="527"/>
      <c r="P152" s="528"/>
      <c r="Q152" s="526" t="str">
        <f>IF(入力②!E97="","",入力②!E97)</f>
        <v/>
      </c>
      <c r="R152" s="527"/>
      <c r="S152" s="527"/>
      <c r="T152" s="527"/>
      <c r="U152" s="528"/>
      <c r="V152" s="99" t="str">
        <f t="shared" si="3"/>
        <v/>
      </c>
      <c r="W152" s="529" t="str">
        <f>TEXT(IF(入力②!F97="","",入力②!F97),"ggge年mm月dd日")</f>
        <v/>
      </c>
      <c r="X152" s="529"/>
      <c r="Y152" s="529"/>
      <c r="Z152" s="529"/>
      <c r="AA152" s="529"/>
      <c r="AB152" s="530"/>
      <c r="AC152" s="531" t="str">
        <f>IF(入力②!G97="","",入力②!G97)</f>
        <v/>
      </c>
      <c r="AD152" s="532"/>
      <c r="AE152" s="532"/>
      <c r="AF152" s="532"/>
      <c r="AG152" s="532"/>
      <c r="AH152" s="533"/>
      <c r="AI152" s="534" t="str">
        <f>IF(入力②!H97="","",入力②!H97)</f>
        <v/>
      </c>
      <c r="AJ152" s="535"/>
      <c r="AK152" s="535"/>
      <c r="AL152" s="535"/>
      <c r="AM152" s="204" t="s">
        <v>21</v>
      </c>
    </row>
    <row r="153" spans="1:39" ht="27" customHeight="1" x14ac:dyDescent="0.15">
      <c r="A153" s="102">
        <v>22</v>
      </c>
      <c r="B153" s="504" t="str">
        <f>IF(入力②!B98="","",入力②!B98)</f>
        <v/>
      </c>
      <c r="C153" s="505"/>
      <c r="D153" s="506"/>
      <c r="E153" s="507" t="str">
        <f>IF(入力②!C98="","",(入力②!C98))</f>
        <v/>
      </c>
      <c r="F153" s="508"/>
      <c r="G153" s="508"/>
      <c r="H153" s="508"/>
      <c r="I153" s="508"/>
      <c r="J153" s="508"/>
      <c r="K153" s="509"/>
      <c r="L153" s="510" t="str">
        <f>IF(入力②!D98="","",入力②!D98)</f>
        <v/>
      </c>
      <c r="M153" s="511"/>
      <c r="N153" s="511"/>
      <c r="O153" s="511"/>
      <c r="P153" s="512"/>
      <c r="Q153" s="510" t="str">
        <f>IF(入力②!E98="","",入力②!E98)</f>
        <v/>
      </c>
      <c r="R153" s="511"/>
      <c r="S153" s="511"/>
      <c r="T153" s="511"/>
      <c r="U153" s="512"/>
      <c r="V153" s="97" t="str">
        <f t="shared" si="3"/>
        <v/>
      </c>
      <c r="W153" s="513" t="str">
        <f>TEXT(IF(入力②!F98="","",入力②!F98),"ggge年mm月dd日")</f>
        <v/>
      </c>
      <c r="X153" s="513"/>
      <c r="Y153" s="513"/>
      <c r="Z153" s="513"/>
      <c r="AA153" s="513"/>
      <c r="AB153" s="514"/>
      <c r="AC153" s="515" t="str">
        <f>IF(入力②!G98="","",入力②!G98)</f>
        <v/>
      </c>
      <c r="AD153" s="516"/>
      <c r="AE153" s="516"/>
      <c r="AF153" s="516"/>
      <c r="AG153" s="516"/>
      <c r="AH153" s="517"/>
      <c r="AI153" s="518" t="str">
        <f>IF(入力②!H98="","",入力②!H98)</f>
        <v/>
      </c>
      <c r="AJ153" s="519"/>
      <c r="AK153" s="519"/>
      <c r="AL153" s="519"/>
      <c r="AM153" s="103" t="s">
        <v>21</v>
      </c>
    </row>
    <row r="154" spans="1:39" ht="27" customHeight="1" x14ac:dyDescent="0.15">
      <c r="A154" s="102">
        <v>23</v>
      </c>
      <c r="B154" s="504" t="str">
        <f>IF(入力②!B99="","",入力②!B99)</f>
        <v/>
      </c>
      <c r="C154" s="505"/>
      <c r="D154" s="506"/>
      <c r="E154" s="507" t="str">
        <f>IF(入力②!C99="","",(入力②!C99))</f>
        <v/>
      </c>
      <c r="F154" s="508"/>
      <c r="G154" s="508"/>
      <c r="H154" s="508"/>
      <c r="I154" s="508"/>
      <c r="J154" s="508"/>
      <c r="K154" s="509"/>
      <c r="L154" s="510" t="str">
        <f>IF(入力②!D99="","",入力②!D99)</f>
        <v/>
      </c>
      <c r="M154" s="511"/>
      <c r="N154" s="511"/>
      <c r="O154" s="511"/>
      <c r="P154" s="512"/>
      <c r="Q154" s="510" t="str">
        <f>IF(入力②!E99="","",入力②!E99)</f>
        <v/>
      </c>
      <c r="R154" s="511"/>
      <c r="S154" s="511"/>
      <c r="T154" s="511"/>
      <c r="U154" s="512"/>
      <c r="V154" s="97" t="str">
        <f t="shared" si="3"/>
        <v/>
      </c>
      <c r="W154" s="513" t="str">
        <f>TEXT(IF(入力②!F99="","",入力②!F99),"ggge年mm月dd日")</f>
        <v/>
      </c>
      <c r="X154" s="513"/>
      <c r="Y154" s="513"/>
      <c r="Z154" s="513"/>
      <c r="AA154" s="513"/>
      <c r="AB154" s="514"/>
      <c r="AC154" s="515" t="str">
        <f>IF(入力②!G99="","",入力②!G99)</f>
        <v/>
      </c>
      <c r="AD154" s="516"/>
      <c r="AE154" s="516"/>
      <c r="AF154" s="516"/>
      <c r="AG154" s="516"/>
      <c r="AH154" s="517"/>
      <c r="AI154" s="518" t="str">
        <f>IF(入力②!H99="","",入力②!H99)</f>
        <v/>
      </c>
      <c r="AJ154" s="519"/>
      <c r="AK154" s="519"/>
      <c r="AL154" s="519"/>
      <c r="AM154" s="103" t="s">
        <v>21</v>
      </c>
    </row>
    <row r="155" spans="1:39" ht="27" customHeight="1" x14ac:dyDescent="0.15">
      <c r="A155" s="102">
        <v>24</v>
      </c>
      <c r="B155" s="504" t="str">
        <f>IF(入力②!B100="","",入力②!B100)</f>
        <v/>
      </c>
      <c r="C155" s="505"/>
      <c r="D155" s="506"/>
      <c r="E155" s="507" t="str">
        <f>IF(入力②!C100="","",(入力②!C100))</f>
        <v/>
      </c>
      <c r="F155" s="508"/>
      <c r="G155" s="508"/>
      <c r="H155" s="508"/>
      <c r="I155" s="508"/>
      <c r="J155" s="508"/>
      <c r="K155" s="509"/>
      <c r="L155" s="510" t="str">
        <f>IF(入力②!D100="","",入力②!D100)</f>
        <v/>
      </c>
      <c r="M155" s="511"/>
      <c r="N155" s="511"/>
      <c r="O155" s="511"/>
      <c r="P155" s="512"/>
      <c r="Q155" s="510" t="str">
        <f>IF(入力②!E100="","",入力②!E100)</f>
        <v/>
      </c>
      <c r="R155" s="511"/>
      <c r="S155" s="511"/>
      <c r="T155" s="511"/>
      <c r="U155" s="512"/>
      <c r="V155" s="97" t="str">
        <f t="shared" si="3"/>
        <v/>
      </c>
      <c r="W155" s="513" t="str">
        <f>TEXT(IF(入力②!F100="","",入力②!F100),"ggge年mm月dd日")</f>
        <v/>
      </c>
      <c r="X155" s="513"/>
      <c r="Y155" s="513"/>
      <c r="Z155" s="513"/>
      <c r="AA155" s="513"/>
      <c r="AB155" s="514"/>
      <c r="AC155" s="515" t="str">
        <f>IF(入力②!G100="","",入力②!G100)</f>
        <v/>
      </c>
      <c r="AD155" s="516"/>
      <c r="AE155" s="516"/>
      <c r="AF155" s="516"/>
      <c r="AG155" s="516"/>
      <c r="AH155" s="517"/>
      <c r="AI155" s="518" t="str">
        <f>IF(入力②!H100="","",入力②!H100)</f>
        <v/>
      </c>
      <c r="AJ155" s="519"/>
      <c r="AK155" s="519"/>
      <c r="AL155" s="519"/>
      <c r="AM155" s="103" t="s">
        <v>21</v>
      </c>
    </row>
    <row r="156" spans="1:39" ht="27" customHeight="1" thickBot="1" x14ac:dyDescent="0.2">
      <c r="A156" s="100">
        <v>25</v>
      </c>
      <c r="B156" s="480" t="str">
        <f>IF(入力②!B101="","",入力②!B101)</f>
        <v/>
      </c>
      <c r="C156" s="481"/>
      <c r="D156" s="482"/>
      <c r="E156" s="483" t="str">
        <f>IF(入力②!C101="","",(入力②!C101))</f>
        <v/>
      </c>
      <c r="F156" s="484"/>
      <c r="G156" s="484"/>
      <c r="H156" s="484"/>
      <c r="I156" s="484"/>
      <c r="J156" s="484"/>
      <c r="K156" s="485"/>
      <c r="L156" s="486" t="str">
        <f>IF(入力②!D101="","",入力②!D101)</f>
        <v/>
      </c>
      <c r="M156" s="487"/>
      <c r="N156" s="487"/>
      <c r="O156" s="487"/>
      <c r="P156" s="488"/>
      <c r="Q156" s="486" t="str">
        <f>IF(入力②!E101="","",入力②!E101)</f>
        <v/>
      </c>
      <c r="R156" s="487"/>
      <c r="S156" s="487"/>
      <c r="T156" s="487"/>
      <c r="U156" s="488"/>
      <c r="V156" s="104" t="str">
        <f t="shared" si="3"/>
        <v/>
      </c>
      <c r="W156" s="489" t="str">
        <f>TEXT(IF(入力②!F101="","",入力②!F101),"ggge年mm月dd日")</f>
        <v/>
      </c>
      <c r="X156" s="489"/>
      <c r="Y156" s="489"/>
      <c r="Z156" s="489"/>
      <c r="AA156" s="489"/>
      <c r="AB156" s="490"/>
      <c r="AC156" s="491" t="str">
        <f>IF(入力②!G101="","",入力②!G101)</f>
        <v/>
      </c>
      <c r="AD156" s="492"/>
      <c r="AE156" s="492"/>
      <c r="AF156" s="492"/>
      <c r="AG156" s="492"/>
      <c r="AH156" s="493"/>
      <c r="AI156" s="494" t="str">
        <f>IF(入力②!H101="","",入力②!H101)</f>
        <v/>
      </c>
      <c r="AJ156" s="495"/>
      <c r="AK156" s="495"/>
      <c r="AL156" s="495"/>
      <c r="AM156" s="101" t="s">
        <v>21</v>
      </c>
    </row>
    <row r="157" spans="1:39" ht="27" customHeight="1" thickBot="1" x14ac:dyDescent="0.2">
      <c r="A157" s="496" t="s">
        <v>30</v>
      </c>
      <c r="B157" s="497"/>
      <c r="C157" s="497"/>
      <c r="D157" s="497"/>
      <c r="E157" s="497"/>
      <c r="F157" s="497"/>
      <c r="G157" s="497"/>
      <c r="H157" s="497"/>
      <c r="I157" s="498">
        <f>COUNT(B132:D156)</f>
        <v>0</v>
      </c>
      <c r="J157" s="499"/>
      <c r="K157" s="499"/>
      <c r="L157" s="499"/>
      <c r="M157" s="499"/>
      <c r="N157" s="499"/>
      <c r="O157" s="499"/>
      <c r="P157" s="499"/>
      <c r="Q157" s="499"/>
      <c r="R157" s="499"/>
      <c r="S157" s="499"/>
      <c r="T157" s="499"/>
      <c r="U157" s="499"/>
      <c r="V157" s="500"/>
      <c r="W157" s="501"/>
      <c r="X157" s="502"/>
      <c r="Y157" s="502"/>
      <c r="Z157" s="502"/>
      <c r="AA157" s="502"/>
      <c r="AB157" s="502"/>
      <c r="AC157" s="502"/>
      <c r="AD157" s="502"/>
      <c r="AE157" s="502"/>
      <c r="AF157" s="502"/>
      <c r="AG157" s="502"/>
      <c r="AH157" s="502"/>
      <c r="AI157" s="502"/>
      <c r="AJ157" s="502"/>
      <c r="AK157" s="502"/>
      <c r="AL157" s="502"/>
      <c r="AM157" s="503"/>
    </row>
    <row r="158" spans="1:39" ht="5.45" customHeight="1" x14ac:dyDescent="0.15">
      <c r="B158" s="105" t="s">
        <v>35</v>
      </c>
      <c r="X158" s="106"/>
    </row>
    <row r="159" spans="1:39" ht="22.9" customHeight="1" thickBot="1" x14ac:dyDescent="0.2">
      <c r="B159" s="475" t="s">
        <v>31</v>
      </c>
      <c r="C159" s="475"/>
      <c r="D159" s="475"/>
      <c r="E159" s="476" t="s">
        <v>36</v>
      </c>
      <c r="F159" s="476"/>
      <c r="G159" s="476"/>
      <c r="H159" s="476"/>
      <c r="I159" s="476"/>
      <c r="J159" s="476"/>
      <c r="K159" s="477"/>
      <c r="L159" s="477"/>
      <c r="M159" s="477"/>
      <c r="N159" s="477"/>
      <c r="O159" s="477"/>
      <c r="P159" s="477"/>
      <c r="Q159" s="477"/>
      <c r="R159" s="478" t="s">
        <v>153</v>
      </c>
      <c r="S159" s="478"/>
      <c r="T159" s="479" t="s">
        <v>154</v>
      </c>
      <c r="U159" s="479"/>
      <c r="V159" s="479"/>
      <c r="W159" s="479"/>
      <c r="X159" s="479"/>
      <c r="Y159" s="479"/>
      <c r="Z159" s="479"/>
      <c r="AA159" s="479"/>
      <c r="AB159" s="479"/>
      <c r="AC159" s="479"/>
      <c r="AD159" s="479"/>
      <c r="AE159" s="479"/>
      <c r="AF159" s="479"/>
      <c r="AG159" s="479"/>
      <c r="AH159" s="479"/>
      <c r="AI159" s="479"/>
      <c r="AJ159" s="479"/>
      <c r="AK159" s="479"/>
      <c r="AL159" s="479"/>
    </row>
    <row r="160" spans="1:39" s="2" customFormat="1" ht="13.15" customHeight="1" thickTop="1" x14ac:dyDescent="0.15">
      <c r="A160" s="107"/>
      <c r="B160" s="1"/>
      <c r="C160" s="1"/>
      <c r="D160" s="1"/>
      <c r="E160" s="1"/>
      <c r="F160" s="1"/>
      <c r="G160" s="1"/>
      <c r="H160" s="1"/>
      <c r="I160" s="1"/>
      <c r="J160" s="1"/>
      <c r="K160" s="108"/>
      <c r="L160" s="108"/>
      <c r="M160" s="108"/>
      <c r="N160" s="108"/>
      <c r="O160" s="108"/>
      <c r="P160" s="108"/>
      <c r="Q160" s="1"/>
      <c r="R160" s="1"/>
      <c r="S160" s="106"/>
      <c r="T160" s="1"/>
      <c r="U160" s="1"/>
      <c r="V160" s="1"/>
      <c r="W160" s="1"/>
    </row>
    <row r="161" spans="1:39" ht="9" customHeight="1" x14ac:dyDescent="0.15"/>
    <row r="162" spans="1:39" ht="31.5" customHeight="1" thickBot="1" x14ac:dyDescent="0.2">
      <c r="C162" s="84"/>
      <c r="D162" s="84"/>
      <c r="E162" s="84"/>
      <c r="F162" s="84"/>
      <c r="G162" s="84"/>
      <c r="H162" s="84"/>
      <c r="I162" s="84"/>
      <c r="J162" s="84"/>
      <c r="K162" s="84"/>
      <c r="L162" s="84"/>
      <c r="M162" s="84"/>
      <c r="N162" s="84"/>
      <c r="O162" s="84"/>
      <c r="P162" s="597" t="s">
        <v>32</v>
      </c>
      <c r="Q162" s="597"/>
      <c r="R162" s="597"/>
      <c r="S162" s="597"/>
      <c r="T162" s="597"/>
      <c r="U162" s="597"/>
      <c r="V162" s="597"/>
      <c r="W162" s="597"/>
      <c r="X162" s="597"/>
      <c r="Y162" s="84"/>
      <c r="Z162" s="84"/>
      <c r="AB162" s="84"/>
      <c r="AC162" s="84"/>
      <c r="AD162" s="84"/>
      <c r="AE162" s="598" t="s">
        <v>14</v>
      </c>
      <c r="AF162" s="599"/>
      <c r="AG162" s="599"/>
      <c r="AH162" s="599"/>
      <c r="AI162" s="599"/>
      <c r="AJ162" s="599"/>
      <c r="AK162" s="599"/>
      <c r="AL162" s="599"/>
      <c r="AM162" s="600"/>
    </row>
    <row r="163" spans="1:39" ht="30" customHeight="1" thickBot="1" x14ac:dyDescent="0.2">
      <c r="A163" s="601" t="s">
        <v>0</v>
      </c>
      <c r="B163" s="602"/>
      <c r="C163" s="602"/>
      <c r="D163" s="602"/>
      <c r="E163" s="603"/>
      <c r="F163" s="604" t="str">
        <f>IF(入力①!$B$4="","",入力①!$B$4)</f>
        <v/>
      </c>
      <c r="G163" s="605"/>
      <c r="H163" s="605"/>
      <c r="I163" s="606"/>
      <c r="J163" s="85"/>
      <c r="K163" s="607" t="s">
        <v>182</v>
      </c>
      <c r="L163" s="608"/>
      <c r="M163" s="608"/>
      <c r="N163" s="608"/>
      <c r="O163" s="608"/>
      <c r="P163" s="608"/>
      <c r="Q163" s="608"/>
      <c r="R163" s="608"/>
      <c r="S163" s="608"/>
      <c r="T163" s="608"/>
      <c r="U163" s="608"/>
      <c r="V163" s="608"/>
      <c r="W163" s="608"/>
      <c r="X163" s="608"/>
      <c r="Y163" s="608"/>
      <c r="Z163" s="608"/>
      <c r="AA163" s="608"/>
      <c r="AB163" s="608"/>
      <c r="AC163" s="608"/>
      <c r="AD163" s="608"/>
      <c r="AE163" s="608"/>
      <c r="AF163" s="609"/>
      <c r="AG163" s="610" t="s">
        <v>33</v>
      </c>
      <c r="AH163" s="611"/>
      <c r="AI163" s="611"/>
      <c r="AJ163" s="611"/>
      <c r="AK163" s="611"/>
      <c r="AL163" s="611"/>
    </row>
    <row r="164" spans="1:39" ht="15" customHeight="1" x14ac:dyDescent="0.15">
      <c r="A164" s="555" t="s">
        <v>34</v>
      </c>
      <c r="B164" s="556"/>
      <c r="C164" s="556"/>
      <c r="D164" s="556"/>
      <c r="E164" s="557"/>
      <c r="F164" s="561" t="str">
        <f>IF(入力①!$C$4="","",入力①!$C$4)</f>
        <v/>
      </c>
      <c r="G164" s="562"/>
      <c r="H164" s="562"/>
      <c r="I164" s="562"/>
      <c r="J164" s="562"/>
      <c r="K164" s="562"/>
      <c r="L164" s="562"/>
      <c r="M164" s="562"/>
      <c r="N164" s="562"/>
      <c r="O164" s="562"/>
      <c r="P164" s="562"/>
      <c r="Q164" s="562"/>
      <c r="R164" s="562"/>
      <c r="S164" s="562"/>
      <c r="T164" s="562"/>
      <c r="U164" s="562"/>
      <c r="V164" s="562"/>
      <c r="W164" s="562"/>
      <c r="X164" s="562"/>
      <c r="Y164" s="562"/>
      <c r="Z164" s="562"/>
      <c r="AA164" s="562"/>
      <c r="AB164" s="562"/>
      <c r="AC164" s="562"/>
      <c r="AD164" s="562"/>
      <c r="AE164" s="563"/>
      <c r="AF164" s="86"/>
      <c r="AG164" s="567" t="str">
        <f>IF(OR(入力②!K2=0,入力②!K2&lt;5),"","5／"&amp;入力②!K2&amp;" 　ページ")</f>
        <v/>
      </c>
      <c r="AH164" s="568"/>
      <c r="AI164" s="568"/>
      <c r="AJ164" s="568"/>
      <c r="AK164" s="568"/>
      <c r="AL164" s="569"/>
    </row>
    <row r="165" spans="1:39" ht="15" customHeight="1" thickBot="1" x14ac:dyDescent="0.2">
      <c r="A165" s="558"/>
      <c r="B165" s="559"/>
      <c r="C165" s="559"/>
      <c r="D165" s="559"/>
      <c r="E165" s="560"/>
      <c r="F165" s="564"/>
      <c r="G165" s="565"/>
      <c r="H165" s="565"/>
      <c r="I165" s="565"/>
      <c r="J165" s="565"/>
      <c r="K165" s="565"/>
      <c r="L165" s="565"/>
      <c r="M165" s="565"/>
      <c r="N165" s="565"/>
      <c r="O165" s="565"/>
      <c r="P165" s="565"/>
      <c r="Q165" s="565"/>
      <c r="R165" s="565"/>
      <c r="S165" s="565"/>
      <c r="T165" s="565"/>
      <c r="U165" s="565"/>
      <c r="V165" s="565"/>
      <c r="W165" s="565"/>
      <c r="X165" s="565"/>
      <c r="Y165" s="565"/>
      <c r="Z165" s="565"/>
      <c r="AA165" s="565"/>
      <c r="AB165" s="565"/>
      <c r="AC165" s="565"/>
      <c r="AD165" s="565"/>
      <c r="AE165" s="566"/>
      <c r="AF165" s="87"/>
      <c r="AG165" s="570"/>
      <c r="AH165" s="571"/>
      <c r="AI165" s="571"/>
      <c r="AJ165" s="571"/>
      <c r="AK165" s="571"/>
      <c r="AL165" s="572"/>
    </row>
    <row r="166" spans="1:39" ht="6" customHeight="1" x14ac:dyDescent="0.15">
      <c r="B166" s="88"/>
      <c r="C166" s="88"/>
      <c r="D166" s="88"/>
      <c r="E166" s="88"/>
      <c r="F166" s="88"/>
      <c r="G166" s="89"/>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90"/>
      <c r="AG166" s="91"/>
      <c r="AH166" s="91"/>
      <c r="AI166" s="91"/>
      <c r="AJ166" s="91"/>
      <c r="AK166" s="91"/>
      <c r="AL166" s="91"/>
    </row>
    <row r="167" spans="1:39" ht="15" customHeight="1" x14ac:dyDescent="0.15">
      <c r="A167" s="135" t="s">
        <v>183</v>
      </c>
      <c r="B167" s="136"/>
      <c r="C167" s="137"/>
      <c r="D167" s="137"/>
      <c r="E167" s="137"/>
      <c r="F167" s="137"/>
      <c r="G167" s="136"/>
      <c r="H167" s="136"/>
      <c r="I167" s="137"/>
      <c r="J167" s="137"/>
      <c r="K167" s="137"/>
      <c r="L167" s="92"/>
      <c r="M167" s="92"/>
      <c r="N167" s="92"/>
      <c r="O167" s="92"/>
      <c r="P167" s="93"/>
      <c r="Q167" s="93"/>
      <c r="R167" s="93"/>
      <c r="S167" s="93"/>
      <c r="T167" s="93"/>
      <c r="U167" s="93"/>
      <c r="V167" s="93"/>
      <c r="W167" s="93"/>
      <c r="X167" s="93"/>
      <c r="Y167" s="93"/>
      <c r="Z167" s="93"/>
      <c r="AA167" s="93"/>
      <c r="AB167" s="93"/>
      <c r="AC167" s="93"/>
      <c r="AD167" s="93"/>
      <c r="AE167" s="93"/>
      <c r="AF167" s="93"/>
    </row>
    <row r="168" spans="1:39" ht="15" customHeight="1" x14ac:dyDescent="0.15">
      <c r="A168" s="138" t="s">
        <v>184</v>
      </c>
      <c r="B168" s="139"/>
      <c r="C168" s="137"/>
      <c r="D168" s="137"/>
      <c r="E168" s="137"/>
      <c r="F168" s="137"/>
      <c r="G168" s="137"/>
      <c r="H168" s="137"/>
      <c r="I168" s="137"/>
      <c r="J168" s="137"/>
      <c r="K168" s="137"/>
      <c r="L168" s="92"/>
      <c r="M168" s="92"/>
      <c r="N168" s="92"/>
      <c r="O168" s="92"/>
      <c r="P168" s="93"/>
      <c r="Q168" s="93"/>
      <c r="R168" s="93"/>
      <c r="S168" s="93"/>
      <c r="T168" s="93"/>
      <c r="U168" s="93"/>
      <c r="V168" s="93"/>
      <c r="W168" s="93"/>
      <c r="X168" s="93"/>
      <c r="Y168" s="93"/>
      <c r="Z168" s="93"/>
      <c r="AA168" s="93"/>
      <c r="AB168" s="93"/>
      <c r="AC168" s="93"/>
      <c r="AD168" s="93"/>
      <c r="AE168" s="93"/>
      <c r="AF168" s="93"/>
    </row>
    <row r="169" spans="1:39" ht="6" customHeight="1" thickBot="1" x14ac:dyDescent="0.2">
      <c r="A169" s="94"/>
      <c r="B169" s="95"/>
      <c r="C169" s="92"/>
      <c r="D169" s="92"/>
      <c r="E169" s="92"/>
      <c r="F169" s="92"/>
      <c r="G169" s="92"/>
      <c r="H169" s="92"/>
      <c r="I169" s="92"/>
      <c r="J169" s="92"/>
      <c r="K169" s="92"/>
      <c r="L169" s="92"/>
      <c r="M169" s="92"/>
      <c r="N169" s="92"/>
      <c r="O169" s="92"/>
      <c r="P169" s="93"/>
      <c r="Q169" s="93"/>
      <c r="R169" s="93"/>
      <c r="S169" s="93"/>
      <c r="T169" s="93"/>
      <c r="U169" s="93"/>
      <c r="V169" s="93"/>
      <c r="W169" s="93"/>
      <c r="X169" s="93"/>
      <c r="Y169" s="93"/>
      <c r="Z169" s="93"/>
      <c r="AA169" s="93"/>
      <c r="AB169" s="93"/>
      <c r="AC169" s="93"/>
      <c r="AD169" s="93"/>
      <c r="AE169" s="93"/>
      <c r="AF169" s="93"/>
    </row>
    <row r="170" spans="1:39" ht="15.6" customHeight="1" x14ac:dyDescent="0.15">
      <c r="A170" s="573" t="s">
        <v>22</v>
      </c>
      <c r="B170" s="575" t="s">
        <v>23</v>
      </c>
      <c r="C170" s="575"/>
      <c r="D170" s="576"/>
      <c r="E170" s="577" t="s">
        <v>24</v>
      </c>
      <c r="F170" s="578"/>
      <c r="G170" s="578"/>
      <c r="H170" s="578"/>
      <c r="I170" s="578"/>
      <c r="J170" s="578"/>
      <c r="K170" s="578"/>
      <c r="L170" s="581" t="s">
        <v>150</v>
      </c>
      <c r="M170" s="575"/>
      <c r="N170" s="575"/>
      <c r="O170" s="575"/>
      <c r="P170" s="576"/>
      <c r="Q170" s="581" t="s">
        <v>25</v>
      </c>
      <c r="R170" s="575"/>
      <c r="S170" s="575"/>
      <c r="T170" s="575"/>
      <c r="U170" s="576"/>
      <c r="V170" s="582" t="s">
        <v>26</v>
      </c>
      <c r="W170" s="583"/>
      <c r="X170" s="583"/>
      <c r="Y170" s="583"/>
      <c r="Z170" s="583"/>
      <c r="AA170" s="583"/>
      <c r="AB170" s="583"/>
      <c r="AC170" s="586" t="s">
        <v>27</v>
      </c>
      <c r="AD170" s="587"/>
      <c r="AE170" s="587"/>
      <c r="AF170" s="587"/>
      <c r="AG170" s="587"/>
      <c r="AH170" s="588"/>
      <c r="AI170" s="578" t="s">
        <v>28</v>
      </c>
      <c r="AJ170" s="578"/>
      <c r="AK170" s="578"/>
      <c r="AL170" s="578"/>
      <c r="AM170" s="592"/>
    </row>
    <row r="171" spans="1:39" ht="13.15" customHeight="1" x14ac:dyDescent="0.15">
      <c r="A171" s="574"/>
      <c r="B171" s="580" t="s">
        <v>29</v>
      </c>
      <c r="C171" s="580"/>
      <c r="D171" s="580"/>
      <c r="E171" s="579"/>
      <c r="F171" s="580"/>
      <c r="G171" s="580"/>
      <c r="H171" s="580"/>
      <c r="I171" s="580"/>
      <c r="J171" s="580"/>
      <c r="K171" s="580"/>
      <c r="L171" s="594" t="s">
        <v>151</v>
      </c>
      <c r="M171" s="595"/>
      <c r="N171" s="595"/>
      <c r="O171" s="595"/>
      <c r="P171" s="596"/>
      <c r="Q171" s="594" t="s">
        <v>152</v>
      </c>
      <c r="R171" s="595"/>
      <c r="S171" s="595"/>
      <c r="T171" s="595"/>
      <c r="U171" s="596"/>
      <c r="V171" s="584"/>
      <c r="W171" s="585"/>
      <c r="X171" s="585"/>
      <c r="Y171" s="585"/>
      <c r="Z171" s="585"/>
      <c r="AA171" s="585"/>
      <c r="AB171" s="585"/>
      <c r="AC171" s="589"/>
      <c r="AD171" s="590"/>
      <c r="AE171" s="590"/>
      <c r="AF171" s="590"/>
      <c r="AG171" s="590"/>
      <c r="AH171" s="591"/>
      <c r="AI171" s="580"/>
      <c r="AJ171" s="580"/>
      <c r="AK171" s="580"/>
      <c r="AL171" s="580"/>
      <c r="AM171" s="593"/>
    </row>
    <row r="172" spans="1:39" ht="27" customHeight="1" x14ac:dyDescent="0.15">
      <c r="A172" s="140">
        <v>1</v>
      </c>
      <c r="B172" s="520" t="str">
        <f>IF(入力②!B102="","",入力②!B102)</f>
        <v/>
      </c>
      <c r="C172" s="521"/>
      <c r="D172" s="522"/>
      <c r="E172" s="552" t="str">
        <f>IF(入力②!C102="","",(入力②!C102))</f>
        <v/>
      </c>
      <c r="F172" s="552"/>
      <c r="G172" s="552"/>
      <c r="H172" s="552"/>
      <c r="I172" s="552"/>
      <c r="J172" s="552"/>
      <c r="K172" s="552"/>
      <c r="L172" s="526" t="str">
        <f>IF(入力②!D102="","",入力②!D102)</f>
        <v/>
      </c>
      <c r="M172" s="527"/>
      <c r="N172" s="553"/>
      <c r="O172" s="553"/>
      <c r="P172" s="554"/>
      <c r="Q172" s="526" t="str">
        <f>IF(入力②!E102="","",入力②!E102)</f>
        <v/>
      </c>
      <c r="R172" s="527"/>
      <c r="S172" s="553"/>
      <c r="T172" s="553"/>
      <c r="U172" s="554"/>
      <c r="V172" s="96" t="str">
        <f>IF(W172="","",IF(LEFT(W172,1)="昭","①",IF(LEFT(W172,1)="平","②","③")))</f>
        <v/>
      </c>
      <c r="W172" s="529" t="str">
        <f>TEXT(IF(入力②!F102="","",入力②!F102),"ggge年mm月dd日")</f>
        <v/>
      </c>
      <c r="X172" s="529"/>
      <c r="Y172" s="529"/>
      <c r="Z172" s="529"/>
      <c r="AA172" s="529"/>
      <c r="AB172" s="530"/>
      <c r="AC172" s="515" t="str">
        <f>IF(入力②!G102="","",入力②!G102)</f>
        <v/>
      </c>
      <c r="AD172" s="516"/>
      <c r="AE172" s="516"/>
      <c r="AF172" s="516"/>
      <c r="AG172" s="516"/>
      <c r="AH172" s="517"/>
      <c r="AI172" s="534" t="str">
        <f>IF(入力②!H102="","",入力②!H102)</f>
        <v/>
      </c>
      <c r="AJ172" s="535"/>
      <c r="AK172" s="535"/>
      <c r="AL172" s="535"/>
      <c r="AM172" s="204" t="s">
        <v>21</v>
      </c>
    </row>
    <row r="173" spans="1:39" ht="27" customHeight="1" x14ac:dyDescent="0.15">
      <c r="A173" s="102">
        <v>2</v>
      </c>
      <c r="B173" s="504" t="str">
        <f>IF(入力②!B103="","",入力②!B103)</f>
        <v/>
      </c>
      <c r="C173" s="505"/>
      <c r="D173" s="506"/>
      <c r="E173" s="507" t="str">
        <f>IF(入力②!C103="","",(入力②!C103))</f>
        <v/>
      </c>
      <c r="F173" s="508"/>
      <c r="G173" s="508"/>
      <c r="H173" s="508"/>
      <c r="I173" s="508"/>
      <c r="J173" s="508"/>
      <c r="K173" s="509"/>
      <c r="L173" s="510" t="str">
        <f>IF(入力②!D103="","",入力②!D103)</f>
        <v/>
      </c>
      <c r="M173" s="511"/>
      <c r="N173" s="511"/>
      <c r="O173" s="511"/>
      <c r="P173" s="512"/>
      <c r="Q173" s="510" t="str">
        <f>IF(入力②!E103="","",入力②!E103)</f>
        <v/>
      </c>
      <c r="R173" s="511"/>
      <c r="S173" s="511"/>
      <c r="T173" s="511"/>
      <c r="U173" s="512"/>
      <c r="V173" s="97" t="str">
        <f t="shared" ref="V173:V196" si="4">IF(W173="","",IF(LEFT(W173,1)="昭","①",IF(LEFT(W173,1)="平","②","③")))</f>
        <v/>
      </c>
      <c r="W173" s="513" t="str">
        <f>TEXT(IF(入力②!F103="","",入力②!F103),"ggge年mm月dd日")</f>
        <v/>
      </c>
      <c r="X173" s="513"/>
      <c r="Y173" s="513"/>
      <c r="Z173" s="513"/>
      <c r="AA173" s="513"/>
      <c r="AB173" s="514"/>
      <c r="AC173" s="515" t="str">
        <f>IF(入力②!G103="","",入力②!G103)</f>
        <v/>
      </c>
      <c r="AD173" s="516"/>
      <c r="AE173" s="516"/>
      <c r="AF173" s="516"/>
      <c r="AG173" s="516"/>
      <c r="AH173" s="517"/>
      <c r="AI173" s="518" t="str">
        <f>IF(入力②!H103="","",入力②!H103)</f>
        <v/>
      </c>
      <c r="AJ173" s="519"/>
      <c r="AK173" s="519"/>
      <c r="AL173" s="519"/>
      <c r="AM173" s="103" t="s">
        <v>21</v>
      </c>
    </row>
    <row r="174" spans="1:39" ht="27" customHeight="1" x14ac:dyDescent="0.15">
      <c r="A174" s="102">
        <v>3</v>
      </c>
      <c r="B174" s="504" t="str">
        <f>IF(入力②!B104="","",入力②!B104)</f>
        <v/>
      </c>
      <c r="C174" s="505"/>
      <c r="D174" s="506"/>
      <c r="E174" s="507" t="str">
        <f>IF(入力②!C104="","",(入力②!C104))</f>
        <v/>
      </c>
      <c r="F174" s="508"/>
      <c r="G174" s="508"/>
      <c r="H174" s="508"/>
      <c r="I174" s="508"/>
      <c r="J174" s="508"/>
      <c r="K174" s="509"/>
      <c r="L174" s="510" t="str">
        <f>IF(入力②!D104="","",入力②!D104)</f>
        <v/>
      </c>
      <c r="M174" s="511"/>
      <c r="N174" s="511"/>
      <c r="O174" s="511"/>
      <c r="P174" s="512"/>
      <c r="Q174" s="510" t="str">
        <f>IF(入力②!E104="","",入力②!E104)</f>
        <v/>
      </c>
      <c r="R174" s="511"/>
      <c r="S174" s="511"/>
      <c r="T174" s="511"/>
      <c r="U174" s="512"/>
      <c r="V174" s="97" t="str">
        <f t="shared" si="4"/>
        <v/>
      </c>
      <c r="W174" s="513" t="str">
        <f>TEXT(IF(入力②!F104="","",入力②!F104),"ggge年mm月dd日")</f>
        <v/>
      </c>
      <c r="X174" s="513"/>
      <c r="Y174" s="513"/>
      <c r="Z174" s="513"/>
      <c r="AA174" s="513"/>
      <c r="AB174" s="514"/>
      <c r="AC174" s="515" t="str">
        <f>IF(入力②!G104="","",入力②!G104)</f>
        <v/>
      </c>
      <c r="AD174" s="516"/>
      <c r="AE174" s="516"/>
      <c r="AF174" s="516"/>
      <c r="AG174" s="516"/>
      <c r="AH174" s="517"/>
      <c r="AI174" s="518" t="str">
        <f>IF(入力②!H104="","",入力②!H104)</f>
        <v/>
      </c>
      <c r="AJ174" s="519"/>
      <c r="AK174" s="519"/>
      <c r="AL174" s="519"/>
      <c r="AM174" s="103" t="s">
        <v>21</v>
      </c>
    </row>
    <row r="175" spans="1:39" ht="27" customHeight="1" x14ac:dyDescent="0.15">
      <c r="A175" s="102">
        <v>4</v>
      </c>
      <c r="B175" s="504" t="str">
        <f>IF(入力②!B105="","",入力②!B105)</f>
        <v/>
      </c>
      <c r="C175" s="505"/>
      <c r="D175" s="506"/>
      <c r="E175" s="507" t="str">
        <f>IF(入力②!C105="","",(入力②!C105))</f>
        <v/>
      </c>
      <c r="F175" s="508"/>
      <c r="G175" s="508"/>
      <c r="H175" s="508"/>
      <c r="I175" s="508"/>
      <c r="J175" s="508"/>
      <c r="K175" s="509"/>
      <c r="L175" s="510" t="str">
        <f>IF(入力②!D105="","",入力②!D105)</f>
        <v/>
      </c>
      <c r="M175" s="511"/>
      <c r="N175" s="511"/>
      <c r="O175" s="511"/>
      <c r="P175" s="512"/>
      <c r="Q175" s="510" t="str">
        <f>IF(入力②!E105="","",入力②!E105)</f>
        <v/>
      </c>
      <c r="R175" s="511"/>
      <c r="S175" s="511"/>
      <c r="T175" s="511"/>
      <c r="U175" s="512"/>
      <c r="V175" s="97" t="str">
        <f t="shared" si="4"/>
        <v/>
      </c>
      <c r="W175" s="513" t="str">
        <f>TEXT(IF(入力②!F105="","",入力②!F105),"ggge年mm月dd日")</f>
        <v/>
      </c>
      <c r="X175" s="513"/>
      <c r="Y175" s="513"/>
      <c r="Z175" s="513"/>
      <c r="AA175" s="513"/>
      <c r="AB175" s="514"/>
      <c r="AC175" s="515" t="str">
        <f>IF(入力②!G105="","",入力②!G105)</f>
        <v/>
      </c>
      <c r="AD175" s="516"/>
      <c r="AE175" s="516"/>
      <c r="AF175" s="516"/>
      <c r="AG175" s="516"/>
      <c r="AH175" s="517"/>
      <c r="AI175" s="518" t="str">
        <f>IF(入力②!H105="","",入力②!H105)</f>
        <v/>
      </c>
      <c r="AJ175" s="519"/>
      <c r="AK175" s="519"/>
      <c r="AL175" s="519"/>
      <c r="AM175" s="103" t="s">
        <v>21</v>
      </c>
    </row>
    <row r="176" spans="1:39" ht="27" customHeight="1" x14ac:dyDescent="0.15">
      <c r="A176" s="141">
        <v>5</v>
      </c>
      <c r="B176" s="536" t="str">
        <f>IF(入力②!B106="","",入力②!B106)</f>
        <v/>
      </c>
      <c r="C176" s="537"/>
      <c r="D176" s="538"/>
      <c r="E176" s="539" t="str">
        <f>IF(入力②!C106="","",(入力②!C106))</f>
        <v/>
      </c>
      <c r="F176" s="540"/>
      <c r="G176" s="540"/>
      <c r="H176" s="540"/>
      <c r="I176" s="540"/>
      <c r="J176" s="540"/>
      <c r="K176" s="541"/>
      <c r="L176" s="542" t="str">
        <f>IF(入力②!D106="","",入力②!D106)</f>
        <v/>
      </c>
      <c r="M176" s="543"/>
      <c r="N176" s="543"/>
      <c r="O176" s="543"/>
      <c r="P176" s="544"/>
      <c r="Q176" s="542" t="str">
        <f>IF(入力②!E106="","",入力②!E106)</f>
        <v/>
      </c>
      <c r="R176" s="543"/>
      <c r="S176" s="543"/>
      <c r="T176" s="543"/>
      <c r="U176" s="544"/>
      <c r="V176" s="98" t="str">
        <f t="shared" si="4"/>
        <v/>
      </c>
      <c r="W176" s="545" t="str">
        <f>TEXT(IF(入力②!F106="","",入力②!F106),"ggge年mm月dd日")</f>
        <v/>
      </c>
      <c r="X176" s="545"/>
      <c r="Y176" s="545"/>
      <c r="Z176" s="545"/>
      <c r="AA176" s="545"/>
      <c r="AB176" s="546"/>
      <c r="AC176" s="547" t="str">
        <f>IF(入力②!G106="","",入力②!G106)</f>
        <v/>
      </c>
      <c r="AD176" s="548"/>
      <c r="AE176" s="548"/>
      <c r="AF176" s="548"/>
      <c r="AG176" s="548"/>
      <c r="AH176" s="549"/>
      <c r="AI176" s="550" t="str">
        <f>IF(入力②!H106="","",入力②!H106)</f>
        <v/>
      </c>
      <c r="AJ176" s="551"/>
      <c r="AK176" s="551"/>
      <c r="AL176" s="551"/>
      <c r="AM176" s="142" t="s">
        <v>21</v>
      </c>
    </row>
    <row r="177" spans="1:39" ht="27" customHeight="1" x14ac:dyDescent="0.15">
      <c r="A177" s="143">
        <v>6</v>
      </c>
      <c r="B177" s="520" t="str">
        <f>IF(入力②!B107="","",入力②!B107)</f>
        <v/>
      </c>
      <c r="C177" s="521"/>
      <c r="D177" s="522"/>
      <c r="E177" s="523" t="str">
        <f>IF(入力②!C107="","",(入力②!C107))</f>
        <v/>
      </c>
      <c r="F177" s="524"/>
      <c r="G177" s="524"/>
      <c r="H177" s="524"/>
      <c r="I177" s="524"/>
      <c r="J177" s="524"/>
      <c r="K177" s="525"/>
      <c r="L177" s="526" t="str">
        <f>IF(入力②!D107="","",入力②!D107)</f>
        <v/>
      </c>
      <c r="M177" s="527"/>
      <c r="N177" s="527"/>
      <c r="O177" s="527"/>
      <c r="P177" s="528"/>
      <c r="Q177" s="526" t="str">
        <f>IF(入力②!E107="","",入力②!E107)</f>
        <v/>
      </c>
      <c r="R177" s="527"/>
      <c r="S177" s="527"/>
      <c r="T177" s="527"/>
      <c r="U177" s="528"/>
      <c r="V177" s="99" t="str">
        <f t="shared" si="4"/>
        <v/>
      </c>
      <c r="W177" s="529" t="str">
        <f>TEXT(IF(入力②!F107="","",入力②!F107),"ggge年mm月dd日")</f>
        <v/>
      </c>
      <c r="X177" s="529"/>
      <c r="Y177" s="529"/>
      <c r="Z177" s="529"/>
      <c r="AA177" s="529"/>
      <c r="AB177" s="530"/>
      <c r="AC177" s="531" t="str">
        <f>IF(入力②!G107="","",入力②!G107)</f>
        <v/>
      </c>
      <c r="AD177" s="532"/>
      <c r="AE177" s="532"/>
      <c r="AF177" s="532"/>
      <c r="AG177" s="532"/>
      <c r="AH177" s="533"/>
      <c r="AI177" s="534" t="str">
        <f>IF(入力②!H107="","",入力②!H107)</f>
        <v/>
      </c>
      <c r="AJ177" s="535"/>
      <c r="AK177" s="535"/>
      <c r="AL177" s="535"/>
      <c r="AM177" s="204" t="s">
        <v>21</v>
      </c>
    </row>
    <row r="178" spans="1:39" ht="27" customHeight="1" x14ac:dyDescent="0.15">
      <c r="A178" s="102">
        <v>7</v>
      </c>
      <c r="B178" s="504" t="str">
        <f>IF(入力②!B108="","",入力②!B108)</f>
        <v/>
      </c>
      <c r="C178" s="505"/>
      <c r="D178" s="506"/>
      <c r="E178" s="507" t="str">
        <f>IF(入力②!C108="","",(入力②!C108))</f>
        <v/>
      </c>
      <c r="F178" s="508"/>
      <c r="G178" s="508"/>
      <c r="H178" s="508"/>
      <c r="I178" s="508"/>
      <c r="J178" s="508"/>
      <c r="K178" s="509"/>
      <c r="L178" s="510" t="str">
        <f>IF(入力②!D108="","",入力②!D108)</f>
        <v/>
      </c>
      <c r="M178" s="511"/>
      <c r="N178" s="511"/>
      <c r="O178" s="511"/>
      <c r="P178" s="512"/>
      <c r="Q178" s="510" t="str">
        <f>IF(入力②!E108="","",入力②!E108)</f>
        <v/>
      </c>
      <c r="R178" s="511"/>
      <c r="S178" s="511"/>
      <c r="T178" s="511"/>
      <c r="U178" s="512"/>
      <c r="V178" s="97" t="str">
        <f t="shared" si="4"/>
        <v/>
      </c>
      <c r="W178" s="513" t="str">
        <f>TEXT(IF(入力②!F108="","",入力②!F108),"ggge年mm月dd日")</f>
        <v/>
      </c>
      <c r="X178" s="513"/>
      <c r="Y178" s="513"/>
      <c r="Z178" s="513"/>
      <c r="AA178" s="513"/>
      <c r="AB178" s="514"/>
      <c r="AC178" s="515" t="str">
        <f>IF(入力②!G108="","",入力②!G108)</f>
        <v/>
      </c>
      <c r="AD178" s="516"/>
      <c r="AE178" s="516"/>
      <c r="AF178" s="516"/>
      <c r="AG178" s="516"/>
      <c r="AH178" s="517"/>
      <c r="AI178" s="518" t="str">
        <f>IF(入力②!H108="","",入力②!H108)</f>
        <v/>
      </c>
      <c r="AJ178" s="519"/>
      <c r="AK178" s="519"/>
      <c r="AL178" s="519"/>
      <c r="AM178" s="103" t="s">
        <v>21</v>
      </c>
    </row>
    <row r="179" spans="1:39" ht="27" customHeight="1" x14ac:dyDescent="0.15">
      <c r="A179" s="102">
        <v>8</v>
      </c>
      <c r="B179" s="504" t="str">
        <f>IF(入力②!B109="","",入力②!B109)</f>
        <v/>
      </c>
      <c r="C179" s="505"/>
      <c r="D179" s="506"/>
      <c r="E179" s="507" t="str">
        <f>IF(入力②!C109="","",(入力②!C109))</f>
        <v/>
      </c>
      <c r="F179" s="508"/>
      <c r="G179" s="508"/>
      <c r="H179" s="508"/>
      <c r="I179" s="508"/>
      <c r="J179" s="508"/>
      <c r="K179" s="509"/>
      <c r="L179" s="510" t="str">
        <f>IF(入力②!D109="","",入力②!D109)</f>
        <v/>
      </c>
      <c r="M179" s="511"/>
      <c r="N179" s="511"/>
      <c r="O179" s="511"/>
      <c r="P179" s="512"/>
      <c r="Q179" s="510" t="str">
        <f>IF(入力②!E109="","",入力②!E109)</f>
        <v/>
      </c>
      <c r="R179" s="511"/>
      <c r="S179" s="511"/>
      <c r="T179" s="511"/>
      <c r="U179" s="512"/>
      <c r="V179" s="97" t="str">
        <f t="shared" si="4"/>
        <v/>
      </c>
      <c r="W179" s="513" t="str">
        <f>TEXT(IF(入力②!F109="","",入力②!F109),"ggge年mm月dd日")</f>
        <v/>
      </c>
      <c r="X179" s="513"/>
      <c r="Y179" s="513"/>
      <c r="Z179" s="513"/>
      <c r="AA179" s="513"/>
      <c r="AB179" s="514"/>
      <c r="AC179" s="515" t="str">
        <f>IF(入力②!G109="","",入力②!G109)</f>
        <v/>
      </c>
      <c r="AD179" s="516"/>
      <c r="AE179" s="516"/>
      <c r="AF179" s="516"/>
      <c r="AG179" s="516"/>
      <c r="AH179" s="517"/>
      <c r="AI179" s="518" t="str">
        <f>IF(入力②!H109="","",入力②!H109)</f>
        <v/>
      </c>
      <c r="AJ179" s="519"/>
      <c r="AK179" s="519"/>
      <c r="AL179" s="519"/>
      <c r="AM179" s="103" t="s">
        <v>21</v>
      </c>
    </row>
    <row r="180" spans="1:39" ht="27" customHeight="1" x14ac:dyDescent="0.15">
      <c r="A180" s="102">
        <v>9</v>
      </c>
      <c r="B180" s="504" t="str">
        <f>IF(入力②!B110="","",入力②!B110)</f>
        <v/>
      </c>
      <c r="C180" s="505"/>
      <c r="D180" s="506"/>
      <c r="E180" s="507" t="str">
        <f>IF(入力②!C110="","",(入力②!C110))</f>
        <v/>
      </c>
      <c r="F180" s="508"/>
      <c r="G180" s="508"/>
      <c r="H180" s="508"/>
      <c r="I180" s="508"/>
      <c r="J180" s="508"/>
      <c r="K180" s="509"/>
      <c r="L180" s="510" t="str">
        <f>IF(入力②!D110="","",入力②!D110)</f>
        <v/>
      </c>
      <c r="M180" s="511"/>
      <c r="N180" s="511"/>
      <c r="O180" s="511"/>
      <c r="P180" s="512"/>
      <c r="Q180" s="510" t="str">
        <f>IF(入力②!E110="","",入力②!E110)</f>
        <v/>
      </c>
      <c r="R180" s="511"/>
      <c r="S180" s="511"/>
      <c r="T180" s="511"/>
      <c r="U180" s="512"/>
      <c r="V180" s="97" t="str">
        <f t="shared" si="4"/>
        <v/>
      </c>
      <c r="W180" s="513" t="str">
        <f>TEXT(IF(入力②!F110="","",入力②!F110),"ggge年mm月dd日")</f>
        <v/>
      </c>
      <c r="X180" s="513"/>
      <c r="Y180" s="513"/>
      <c r="Z180" s="513"/>
      <c r="AA180" s="513"/>
      <c r="AB180" s="514"/>
      <c r="AC180" s="515" t="str">
        <f>IF(入力②!G110="","",入力②!G110)</f>
        <v/>
      </c>
      <c r="AD180" s="516"/>
      <c r="AE180" s="516"/>
      <c r="AF180" s="516"/>
      <c r="AG180" s="516"/>
      <c r="AH180" s="517"/>
      <c r="AI180" s="518" t="str">
        <f>IF(入力②!H110="","",入力②!H110)</f>
        <v/>
      </c>
      <c r="AJ180" s="519"/>
      <c r="AK180" s="519"/>
      <c r="AL180" s="519"/>
      <c r="AM180" s="103" t="s">
        <v>21</v>
      </c>
    </row>
    <row r="181" spans="1:39" ht="27" customHeight="1" x14ac:dyDescent="0.15">
      <c r="A181" s="141">
        <v>10</v>
      </c>
      <c r="B181" s="536" t="str">
        <f>IF(入力②!B111="","",入力②!B111)</f>
        <v/>
      </c>
      <c r="C181" s="537"/>
      <c r="D181" s="538"/>
      <c r="E181" s="539" t="str">
        <f>IF(入力②!C111="","",(入力②!C111))</f>
        <v/>
      </c>
      <c r="F181" s="540"/>
      <c r="G181" s="540"/>
      <c r="H181" s="540"/>
      <c r="I181" s="540"/>
      <c r="J181" s="540"/>
      <c r="K181" s="541"/>
      <c r="L181" s="542" t="str">
        <f>IF(入力②!D111="","",入力②!D111)</f>
        <v/>
      </c>
      <c r="M181" s="543"/>
      <c r="N181" s="543"/>
      <c r="O181" s="543"/>
      <c r="P181" s="544"/>
      <c r="Q181" s="542" t="str">
        <f>IF(入力②!E111="","",入力②!E111)</f>
        <v/>
      </c>
      <c r="R181" s="543"/>
      <c r="S181" s="543"/>
      <c r="T181" s="543"/>
      <c r="U181" s="544"/>
      <c r="V181" s="98" t="str">
        <f t="shared" si="4"/>
        <v/>
      </c>
      <c r="W181" s="545" t="str">
        <f>TEXT(IF(入力②!F111="","",入力②!F111),"ggge年mm月dd日")</f>
        <v/>
      </c>
      <c r="X181" s="545"/>
      <c r="Y181" s="545"/>
      <c r="Z181" s="545"/>
      <c r="AA181" s="545"/>
      <c r="AB181" s="546"/>
      <c r="AC181" s="547" t="str">
        <f>IF(入力②!G111="","",入力②!G111)</f>
        <v/>
      </c>
      <c r="AD181" s="548"/>
      <c r="AE181" s="548"/>
      <c r="AF181" s="548"/>
      <c r="AG181" s="548"/>
      <c r="AH181" s="549"/>
      <c r="AI181" s="550" t="str">
        <f>IF(入力②!H111="","",入力②!H111)</f>
        <v/>
      </c>
      <c r="AJ181" s="551"/>
      <c r="AK181" s="551"/>
      <c r="AL181" s="551"/>
      <c r="AM181" s="142" t="s">
        <v>21</v>
      </c>
    </row>
    <row r="182" spans="1:39" ht="27" customHeight="1" x14ac:dyDescent="0.15">
      <c r="A182" s="143">
        <v>11</v>
      </c>
      <c r="B182" s="520" t="str">
        <f>IF(入力②!B112="","",入力②!B112)</f>
        <v/>
      </c>
      <c r="C182" s="521"/>
      <c r="D182" s="522"/>
      <c r="E182" s="523" t="str">
        <f>IF(入力②!C112="","",(入力②!C112))</f>
        <v/>
      </c>
      <c r="F182" s="524"/>
      <c r="G182" s="524"/>
      <c r="H182" s="524"/>
      <c r="I182" s="524"/>
      <c r="J182" s="524"/>
      <c r="K182" s="525"/>
      <c r="L182" s="526" t="str">
        <f>IF(入力②!D112="","",入力②!D112)</f>
        <v/>
      </c>
      <c r="M182" s="527"/>
      <c r="N182" s="527"/>
      <c r="O182" s="527"/>
      <c r="P182" s="528"/>
      <c r="Q182" s="526" t="str">
        <f>IF(入力②!E112="","",入力②!E112)</f>
        <v/>
      </c>
      <c r="R182" s="527"/>
      <c r="S182" s="527"/>
      <c r="T182" s="527"/>
      <c r="U182" s="528"/>
      <c r="V182" s="99" t="str">
        <f t="shared" si="4"/>
        <v/>
      </c>
      <c r="W182" s="529" t="str">
        <f>TEXT(IF(入力②!F112="","",入力②!F112),"ggge年mm月dd日")</f>
        <v/>
      </c>
      <c r="X182" s="529"/>
      <c r="Y182" s="529"/>
      <c r="Z182" s="529"/>
      <c r="AA182" s="529"/>
      <c r="AB182" s="530"/>
      <c r="AC182" s="531" t="str">
        <f>IF(入力②!G112="","",入力②!G112)</f>
        <v/>
      </c>
      <c r="AD182" s="532"/>
      <c r="AE182" s="532"/>
      <c r="AF182" s="532"/>
      <c r="AG182" s="532"/>
      <c r="AH182" s="533"/>
      <c r="AI182" s="534" t="str">
        <f>IF(入力②!H112="","",入力②!H112)</f>
        <v/>
      </c>
      <c r="AJ182" s="535"/>
      <c r="AK182" s="535"/>
      <c r="AL182" s="535"/>
      <c r="AM182" s="204" t="s">
        <v>21</v>
      </c>
    </row>
    <row r="183" spans="1:39" ht="27" customHeight="1" x14ac:dyDescent="0.15">
      <c r="A183" s="102">
        <v>12</v>
      </c>
      <c r="B183" s="504" t="str">
        <f>IF(入力②!B113="","",入力②!B113)</f>
        <v/>
      </c>
      <c r="C183" s="505"/>
      <c r="D183" s="506"/>
      <c r="E183" s="507" t="str">
        <f>IF(入力②!C113="","",(入力②!C113))</f>
        <v/>
      </c>
      <c r="F183" s="508"/>
      <c r="G183" s="508"/>
      <c r="H183" s="508"/>
      <c r="I183" s="508"/>
      <c r="J183" s="508"/>
      <c r="K183" s="509"/>
      <c r="L183" s="510" t="str">
        <f>IF(入力②!D113="","",入力②!D113)</f>
        <v/>
      </c>
      <c r="M183" s="511"/>
      <c r="N183" s="511"/>
      <c r="O183" s="511"/>
      <c r="P183" s="512"/>
      <c r="Q183" s="510" t="str">
        <f>IF(入力②!E113="","",入力②!E113)</f>
        <v/>
      </c>
      <c r="R183" s="511"/>
      <c r="S183" s="511"/>
      <c r="T183" s="511"/>
      <c r="U183" s="512"/>
      <c r="V183" s="97" t="str">
        <f t="shared" si="4"/>
        <v/>
      </c>
      <c r="W183" s="513" t="str">
        <f>TEXT(IF(入力②!F113="","",入力②!F113),"ggge年mm月dd日")</f>
        <v/>
      </c>
      <c r="X183" s="513"/>
      <c r="Y183" s="513"/>
      <c r="Z183" s="513"/>
      <c r="AA183" s="513"/>
      <c r="AB183" s="514"/>
      <c r="AC183" s="515" t="str">
        <f>IF(入力②!G113="","",入力②!G113)</f>
        <v/>
      </c>
      <c r="AD183" s="516"/>
      <c r="AE183" s="516"/>
      <c r="AF183" s="516"/>
      <c r="AG183" s="516"/>
      <c r="AH183" s="517"/>
      <c r="AI183" s="518" t="str">
        <f>IF(入力②!H113="","",入力②!H113)</f>
        <v/>
      </c>
      <c r="AJ183" s="519"/>
      <c r="AK183" s="519"/>
      <c r="AL183" s="519"/>
      <c r="AM183" s="103" t="s">
        <v>21</v>
      </c>
    </row>
    <row r="184" spans="1:39" ht="27" customHeight="1" x14ac:dyDescent="0.15">
      <c r="A184" s="102">
        <v>13</v>
      </c>
      <c r="B184" s="504" t="str">
        <f>IF(入力②!B114="","",入力②!B114)</f>
        <v/>
      </c>
      <c r="C184" s="505"/>
      <c r="D184" s="506"/>
      <c r="E184" s="507" t="str">
        <f>IF(入力②!C114="","",(入力②!C114))</f>
        <v/>
      </c>
      <c r="F184" s="508"/>
      <c r="G184" s="508"/>
      <c r="H184" s="508"/>
      <c r="I184" s="508"/>
      <c r="J184" s="508"/>
      <c r="K184" s="509"/>
      <c r="L184" s="510" t="str">
        <f>IF(入力②!D114="","",入力②!D114)</f>
        <v/>
      </c>
      <c r="M184" s="511"/>
      <c r="N184" s="511"/>
      <c r="O184" s="511"/>
      <c r="P184" s="512"/>
      <c r="Q184" s="510" t="str">
        <f>IF(入力②!E114="","",入力②!E114)</f>
        <v/>
      </c>
      <c r="R184" s="511"/>
      <c r="S184" s="511"/>
      <c r="T184" s="511"/>
      <c r="U184" s="512"/>
      <c r="V184" s="97" t="str">
        <f t="shared" si="4"/>
        <v/>
      </c>
      <c r="W184" s="513" t="str">
        <f>TEXT(IF(入力②!F114="","",入力②!F114),"ggge年mm月dd日")</f>
        <v/>
      </c>
      <c r="X184" s="513"/>
      <c r="Y184" s="513"/>
      <c r="Z184" s="513"/>
      <c r="AA184" s="513"/>
      <c r="AB184" s="514"/>
      <c r="AC184" s="515" t="str">
        <f>IF(入力②!G114="","",入力②!G114)</f>
        <v/>
      </c>
      <c r="AD184" s="516"/>
      <c r="AE184" s="516"/>
      <c r="AF184" s="516"/>
      <c r="AG184" s="516"/>
      <c r="AH184" s="517"/>
      <c r="AI184" s="518" t="str">
        <f>IF(入力②!H114="","",入力②!H114)</f>
        <v/>
      </c>
      <c r="AJ184" s="519"/>
      <c r="AK184" s="519"/>
      <c r="AL184" s="519"/>
      <c r="AM184" s="103" t="s">
        <v>21</v>
      </c>
    </row>
    <row r="185" spans="1:39" ht="27" customHeight="1" x14ac:dyDescent="0.15">
      <c r="A185" s="102">
        <v>14</v>
      </c>
      <c r="B185" s="504" t="str">
        <f>IF(入力②!B115="","",入力②!B115)</f>
        <v/>
      </c>
      <c r="C185" s="505"/>
      <c r="D185" s="506"/>
      <c r="E185" s="507" t="str">
        <f>IF(入力②!C115="","",(入力②!C115))</f>
        <v/>
      </c>
      <c r="F185" s="508"/>
      <c r="G185" s="508"/>
      <c r="H185" s="508"/>
      <c r="I185" s="508"/>
      <c r="J185" s="508"/>
      <c r="K185" s="509"/>
      <c r="L185" s="510" t="str">
        <f>IF(入力②!D115="","",入力②!D115)</f>
        <v/>
      </c>
      <c r="M185" s="511"/>
      <c r="N185" s="511"/>
      <c r="O185" s="511"/>
      <c r="P185" s="512"/>
      <c r="Q185" s="510" t="str">
        <f>IF(入力②!E115="","",入力②!E115)</f>
        <v/>
      </c>
      <c r="R185" s="511"/>
      <c r="S185" s="511"/>
      <c r="T185" s="511"/>
      <c r="U185" s="512"/>
      <c r="V185" s="97" t="str">
        <f t="shared" si="4"/>
        <v/>
      </c>
      <c r="W185" s="513" t="str">
        <f>TEXT(IF(入力②!F115="","",入力②!F115),"ggge年mm月dd日")</f>
        <v/>
      </c>
      <c r="X185" s="513"/>
      <c r="Y185" s="513"/>
      <c r="Z185" s="513"/>
      <c r="AA185" s="513"/>
      <c r="AB185" s="514"/>
      <c r="AC185" s="515" t="str">
        <f>IF(入力②!G115="","",入力②!G115)</f>
        <v/>
      </c>
      <c r="AD185" s="516"/>
      <c r="AE185" s="516"/>
      <c r="AF185" s="516"/>
      <c r="AG185" s="516"/>
      <c r="AH185" s="517"/>
      <c r="AI185" s="518" t="str">
        <f>IF(入力②!H115="","",入力②!H115)</f>
        <v/>
      </c>
      <c r="AJ185" s="519"/>
      <c r="AK185" s="519"/>
      <c r="AL185" s="519"/>
      <c r="AM185" s="103" t="s">
        <v>21</v>
      </c>
    </row>
    <row r="186" spans="1:39" ht="27" customHeight="1" x14ac:dyDescent="0.15">
      <c r="A186" s="141">
        <v>15</v>
      </c>
      <c r="B186" s="536" t="str">
        <f>IF(入力②!B116="","",入力②!B116)</f>
        <v/>
      </c>
      <c r="C186" s="537"/>
      <c r="D186" s="538"/>
      <c r="E186" s="539" t="str">
        <f>IF(入力②!C116="","",(入力②!C116))</f>
        <v/>
      </c>
      <c r="F186" s="540"/>
      <c r="G186" s="540"/>
      <c r="H186" s="540"/>
      <c r="I186" s="540"/>
      <c r="J186" s="540"/>
      <c r="K186" s="541"/>
      <c r="L186" s="542" t="str">
        <f>IF(入力②!D116="","",入力②!D116)</f>
        <v/>
      </c>
      <c r="M186" s="543"/>
      <c r="N186" s="543"/>
      <c r="O186" s="543"/>
      <c r="P186" s="544"/>
      <c r="Q186" s="542" t="str">
        <f>IF(入力②!E116="","",入力②!E116)</f>
        <v/>
      </c>
      <c r="R186" s="543"/>
      <c r="S186" s="543"/>
      <c r="T186" s="543"/>
      <c r="U186" s="544"/>
      <c r="V186" s="98" t="str">
        <f t="shared" si="4"/>
        <v/>
      </c>
      <c r="W186" s="545" t="str">
        <f>TEXT(IF(入力②!F116="","",入力②!F116),"ggge年mm月dd日")</f>
        <v/>
      </c>
      <c r="X186" s="545"/>
      <c r="Y186" s="545"/>
      <c r="Z186" s="545"/>
      <c r="AA186" s="545"/>
      <c r="AB186" s="546"/>
      <c r="AC186" s="547" t="str">
        <f>IF(入力②!G116="","",入力②!G116)</f>
        <v/>
      </c>
      <c r="AD186" s="548"/>
      <c r="AE186" s="548"/>
      <c r="AF186" s="548"/>
      <c r="AG186" s="548"/>
      <c r="AH186" s="549"/>
      <c r="AI186" s="550" t="str">
        <f>IF(入力②!H116="","",入力②!H116)</f>
        <v/>
      </c>
      <c r="AJ186" s="551"/>
      <c r="AK186" s="551"/>
      <c r="AL186" s="551"/>
      <c r="AM186" s="142" t="s">
        <v>21</v>
      </c>
    </row>
    <row r="187" spans="1:39" ht="27" customHeight="1" x14ac:dyDescent="0.15">
      <c r="A187" s="143">
        <v>16</v>
      </c>
      <c r="B187" s="520" t="str">
        <f>IF(入力②!B117="","",入力②!B117)</f>
        <v/>
      </c>
      <c r="C187" s="521"/>
      <c r="D187" s="522"/>
      <c r="E187" s="523" t="str">
        <f>IF(入力②!C117="","",(入力②!C117))</f>
        <v/>
      </c>
      <c r="F187" s="524"/>
      <c r="G187" s="524"/>
      <c r="H187" s="524"/>
      <c r="I187" s="524"/>
      <c r="J187" s="524"/>
      <c r="K187" s="525"/>
      <c r="L187" s="526" t="str">
        <f>IF(入力②!D117="","",入力②!D117)</f>
        <v/>
      </c>
      <c r="M187" s="527"/>
      <c r="N187" s="527"/>
      <c r="O187" s="527"/>
      <c r="P187" s="528"/>
      <c r="Q187" s="526" t="str">
        <f>IF(入力②!E117="","",入力②!E117)</f>
        <v/>
      </c>
      <c r="R187" s="527"/>
      <c r="S187" s="527"/>
      <c r="T187" s="527"/>
      <c r="U187" s="528"/>
      <c r="V187" s="99" t="str">
        <f t="shared" si="4"/>
        <v/>
      </c>
      <c r="W187" s="529" t="str">
        <f>TEXT(IF(入力②!F117="","",入力②!F117),"ggge年mm月dd日")</f>
        <v/>
      </c>
      <c r="X187" s="529"/>
      <c r="Y187" s="529"/>
      <c r="Z187" s="529"/>
      <c r="AA187" s="529"/>
      <c r="AB187" s="530"/>
      <c r="AC187" s="531" t="str">
        <f>IF(入力②!G117="","",入力②!G117)</f>
        <v/>
      </c>
      <c r="AD187" s="532"/>
      <c r="AE187" s="532"/>
      <c r="AF187" s="532"/>
      <c r="AG187" s="532"/>
      <c r="AH187" s="533"/>
      <c r="AI187" s="534" t="str">
        <f>IF(入力②!H117="","",入力②!H117)</f>
        <v/>
      </c>
      <c r="AJ187" s="535"/>
      <c r="AK187" s="535"/>
      <c r="AL187" s="535"/>
      <c r="AM187" s="204" t="s">
        <v>21</v>
      </c>
    </row>
    <row r="188" spans="1:39" ht="27" customHeight="1" x14ac:dyDescent="0.15">
      <c r="A188" s="102">
        <v>17</v>
      </c>
      <c r="B188" s="504" t="str">
        <f>IF(入力②!B118="","",入力②!B118)</f>
        <v/>
      </c>
      <c r="C188" s="505"/>
      <c r="D188" s="506"/>
      <c r="E188" s="507" t="str">
        <f>IF(入力②!C118="","",(入力②!C118))</f>
        <v/>
      </c>
      <c r="F188" s="508"/>
      <c r="G188" s="508"/>
      <c r="H188" s="508"/>
      <c r="I188" s="508"/>
      <c r="J188" s="508"/>
      <c r="K188" s="509"/>
      <c r="L188" s="510" t="str">
        <f>IF(入力②!D118="","",入力②!D118)</f>
        <v/>
      </c>
      <c r="M188" s="511"/>
      <c r="N188" s="511"/>
      <c r="O188" s="511"/>
      <c r="P188" s="512"/>
      <c r="Q188" s="510" t="str">
        <f>IF(入力②!E118="","",入力②!E118)</f>
        <v/>
      </c>
      <c r="R188" s="511"/>
      <c r="S188" s="511"/>
      <c r="T188" s="511"/>
      <c r="U188" s="512"/>
      <c r="V188" s="97" t="str">
        <f t="shared" si="4"/>
        <v/>
      </c>
      <c r="W188" s="513" t="str">
        <f>TEXT(IF(入力②!F118="","",入力②!F118),"ggge年mm月dd日")</f>
        <v/>
      </c>
      <c r="X188" s="513"/>
      <c r="Y188" s="513"/>
      <c r="Z188" s="513"/>
      <c r="AA188" s="513"/>
      <c r="AB188" s="514"/>
      <c r="AC188" s="515" t="str">
        <f>IF(入力②!G118="","",入力②!G118)</f>
        <v/>
      </c>
      <c r="AD188" s="516"/>
      <c r="AE188" s="516"/>
      <c r="AF188" s="516"/>
      <c r="AG188" s="516"/>
      <c r="AH188" s="517"/>
      <c r="AI188" s="518" t="str">
        <f>IF(入力②!H118="","",入力②!H118)</f>
        <v/>
      </c>
      <c r="AJ188" s="519"/>
      <c r="AK188" s="519"/>
      <c r="AL188" s="519"/>
      <c r="AM188" s="103" t="s">
        <v>21</v>
      </c>
    </row>
    <row r="189" spans="1:39" ht="27" customHeight="1" x14ac:dyDescent="0.15">
      <c r="A189" s="102">
        <v>18</v>
      </c>
      <c r="B189" s="504" t="str">
        <f>IF(入力②!B119="","",入力②!B119)</f>
        <v/>
      </c>
      <c r="C189" s="505"/>
      <c r="D189" s="506"/>
      <c r="E189" s="507" t="str">
        <f>IF(入力②!C119="","",(入力②!C119))</f>
        <v/>
      </c>
      <c r="F189" s="508"/>
      <c r="G189" s="508"/>
      <c r="H189" s="508"/>
      <c r="I189" s="508"/>
      <c r="J189" s="508"/>
      <c r="K189" s="509"/>
      <c r="L189" s="510" t="str">
        <f>IF(入力②!D119="","",入力②!D119)</f>
        <v/>
      </c>
      <c r="M189" s="511"/>
      <c r="N189" s="511"/>
      <c r="O189" s="511"/>
      <c r="P189" s="512"/>
      <c r="Q189" s="510" t="str">
        <f>IF(入力②!E119="","",入力②!E119)</f>
        <v/>
      </c>
      <c r="R189" s="511"/>
      <c r="S189" s="511"/>
      <c r="T189" s="511"/>
      <c r="U189" s="512"/>
      <c r="V189" s="97" t="str">
        <f t="shared" si="4"/>
        <v/>
      </c>
      <c r="W189" s="513" t="str">
        <f>TEXT(IF(入力②!F119="","",入力②!F119),"ggge年mm月dd日")</f>
        <v/>
      </c>
      <c r="X189" s="513"/>
      <c r="Y189" s="513"/>
      <c r="Z189" s="513"/>
      <c r="AA189" s="513"/>
      <c r="AB189" s="514"/>
      <c r="AC189" s="515" t="str">
        <f>IF(入力②!G119="","",入力②!G119)</f>
        <v/>
      </c>
      <c r="AD189" s="516"/>
      <c r="AE189" s="516"/>
      <c r="AF189" s="516"/>
      <c r="AG189" s="516"/>
      <c r="AH189" s="517"/>
      <c r="AI189" s="518" t="str">
        <f>IF(入力②!H119="","",入力②!H119)</f>
        <v/>
      </c>
      <c r="AJ189" s="519"/>
      <c r="AK189" s="519"/>
      <c r="AL189" s="519"/>
      <c r="AM189" s="103" t="s">
        <v>21</v>
      </c>
    </row>
    <row r="190" spans="1:39" ht="27" customHeight="1" x14ac:dyDescent="0.15">
      <c r="A190" s="102">
        <v>19</v>
      </c>
      <c r="B190" s="504" t="str">
        <f>IF(入力②!B120="","",入力②!B120)</f>
        <v/>
      </c>
      <c r="C190" s="505"/>
      <c r="D190" s="506"/>
      <c r="E190" s="507" t="str">
        <f>IF(入力②!C120="","",(入力②!C120))</f>
        <v/>
      </c>
      <c r="F190" s="508"/>
      <c r="G190" s="508"/>
      <c r="H190" s="508"/>
      <c r="I190" s="508"/>
      <c r="J190" s="508"/>
      <c r="K190" s="509"/>
      <c r="L190" s="510" t="str">
        <f>IF(入力②!D120="","",入力②!D120)</f>
        <v/>
      </c>
      <c r="M190" s="511"/>
      <c r="N190" s="511"/>
      <c r="O190" s="511"/>
      <c r="P190" s="512"/>
      <c r="Q190" s="510" t="str">
        <f>IF(入力②!E120="","",入力②!E120)</f>
        <v/>
      </c>
      <c r="R190" s="511"/>
      <c r="S190" s="511"/>
      <c r="T190" s="511"/>
      <c r="U190" s="512"/>
      <c r="V190" s="97" t="str">
        <f t="shared" si="4"/>
        <v/>
      </c>
      <c r="W190" s="513" t="str">
        <f>TEXT(IF(入力②!F120="","",入力②!F120),"ggge年mm月dd日")</f>
        <v/>
      </c>
      <c r="X190" s="513"/>
      <c r="Y190" s="513"/>
      <c r="Z190" s="513"/>
      <c r="AA190" s="513"/>
      <c r="AB190" s="514"/>
      <c r="AC190" s="515" t="str">
        <f>IF(入力②!G120="","",入力②!G120)</f>
        <v/>
      </c>
      <c r="AD190" s="516"/>
      <c r="AE190" s="516"/>
      <c r="AF190" s="516"/>
      <c r="AG190" s="516"/>
      <c r="AH190" s="517"/>
      <c r="AI190" s="518" t="str">
        <f>IF(入力②!H120="","",入力②!H120)</f>
        <v/>
      </c>
      <c r="AJ190" s="519"/>
      <c r="AK190" s="519"/>
      <c r="AL190" s="519"/>
      <c r="AM190" s="103" t="s">
        <v>21</v>
      </c>
    </row>
    <row r="191" spans="1:39" ht="27" customHeight="1" x14ac:dyDescent="0.15">
      <c r="A191" s="141">
        <v>20</v>
      </c>
      <c r="B191" s="536" t="str">
        <f>IF(入力②!B121="","",入力②!B121)</f>
        <v/>
      </c>
      <c r="C191" s="537"/>
      <c r="D191" s="538"/>
      <c r="E191" s="539" t="str">
        <f>IF(入力②!C121="","",(入力②!C121))</f>
        <v/>
      </c>
      <c r="F191" s="540"/>
      <c r="G191" s="540"/>
      <c r="H191" s="540"/>
      <c r="I191" s="540"/>
      <c r="J191" s="540"/>
      <c r="K191" s="541"/>
      <c r="L191" s="542" t="str">
        <f>IF(入力②!D121="","",入力②!D121)</f>
        <v/>
      </c>
      <c r="M191" s="543"/>
      <c r="N191" s="543"/>
      <c r="O191" s="543"/>
      <c r="P191" s="544"/>
      <c r="Q191" s="542" t="str">
        <f>IF(入力②!E121="","",入力②!E121)</f>
        <v/>
      </c>
      <c r="R191" s="543"/>
      <c r="S191" s="543"/>
      <c r="T191" s="543"/>
      <c r="U191" s="544"/>
      <c r="V191" s="98" t="str">
        <f t="shared" si="4"/>
        <v/>
      </c>
      <c r="W191" s="545" t="str">
        <f>TEXT(IF(入力②!F121="","",入力②!F121),"ggge年mm月dd日")</f>
        <v/>
      </c>
      <c r="X191" s="545"/>
      <c r="Y191" s="545"/>
      <c r="Z191" s="545"/>
      <c r="AA191" s="545"/>
      <c r="AB191" s="546"/>
      <c r="AC191" s="547" t="str">
        <f>IF(入力②!G121="","",入力②!G121)</f>
        <v/>
      </c>
      <c r="AD191" s="548"/>
      <c r="AE191" s="548"/>
      <c r="AF191" s="548"/>
      <c r="AG191" s="548"/>
      <c r="AH191" s="549"/>
      <c r="AI191" s="550" t="str">
        <f>IF(入力②!H121="","",入力②!H121)</f>
        <v/>
      </c>
      <c r="AJ191" s="551"/>
      <c r="AK191" s="551"/>
      <c r="AL191" s="551"/>
      <c r="AM191" s="142" t="s">
        <v>21</v>
      </c>
    </row>
    <row r="192" spans="1:39" ht="27" customHeight="1" x14ac:dyDescent="0.15">
      <c r="A192" s="100">
        <v>21</v>
      </c>
      <c r="B192" s="520" t="str">
        <f>IF(入力②!B122="","",入力②!B122)</f>
        <v/>
      </c>
      <c r="C192" s="521"/>
      <c r="D192" s="522"/>
      <c r="E192" s="523" t="str">
        <f>IF(入力②!C122="","",(入力②!C122))</f>
        <v/>
      </c>
      <c r="F192" s="524"/>
      <c r="G192" s="524"/>
      <c r="H192" s="524"/>
      <c r="I192" s="524"/>
      <c r="J192" s="524"/>
      <c r="K192" s="525"/>
      <c r="L192" s="526" t="str">
        <f>IF(入力②!D122="","",入力②!D122)</f>
        <v/>
      </c>
      <c r="M192" s="527"/>
      <c r="N192" s="527"/>
      <c r="O192" s="527"/>
      <c r="P192" s="528"/>
      <c r="Q192" s="526" t="str">
        <f>IF(入力②!E122="","",入力②!E122)</f>
        <v/>
      </c>
      <c r="R192" s="527"/>
      <c r="S192" s="527"/>
      <c r="T192" s="527"/>
      <c r="U192" s="528"/>
      <c r="V192" s="99" t="str">
        <f t="shared" si="4"/>
        <v/>
      </c>
      <c r="W192" s="529" t="str">
        <f>TEXT(IF(入力②!F122="","",入力②!F122),"ggge年mm月dd日")</f>
        <v/>
      </c>
      <c r="X192" s="529"/>
      <c r="Y192" s="529"/>
      <c r="Z192" s="529"/>
      <c r="AA192" s="529"/>
      <c r="AB192" s="530"/>
      <c r="AC192" s="531" t="str">
        <f>IF(入力②!G122="","",入力②!G122)</f>
        <v/>
      </c>
      <c r="AD192" s="532"/>
      <c r="AE192" s="532"/>
      <c r="AF192" s="532"/>
      <c r="AG192" s="532"/>
      <c r="AH192" s="533"/>
      <c r="AI192" s="534" t="str">
        <f>IF(入力②!H122="","",入力②!H122)</f>
        <v/>
      </c>
      <c r="AJ192" s="535"/>
      <c r="AK192" s="535"/>
      <c r="AL192" s="535"/>
      <c r="AM192" s="204" t="s">
        <v>21</v>
      </c>
    </row>
    <row r="193" spans="1:39" ht="27" customHeight="1" x14ac:dyDescent="0.15">
      <c r="A193" s="102">
        <v>22</v>
      </c>
      <c r="B193" s="504" t="str">
        <f>IF(入力②!B123="","",入力②!B123)</f>
        <v/>
      </c>
      <c r="C193" s="505"/>
      <c r="D193" s="506"/>
      <c r="E193" s="507" t="str">
        <f>IF(入力②!C123="","",(入力②!C123))</f>
        <v/>
      </c>
      <c r="F193" s="508"/>
      <c r="G193" s="508"/>
      <c r="H193" s="508"/>
      <c r="I193" s="508"/>
      <c r="J193" s="508"/>
      <c r="K193" s="509"/>
      <c r="L193" s="510" t="str">
        <f>IF(入力②!D123="","",入力②!D123)</f>
        <v/>
      </c>
      <c r="M193" s="511"/>
      <c r="N193" s="511"/>
      <c r="O193" s="511"/>
      <c r="P193" s="512"/>
      <c r="Q193" s="510" t="str">
        <f>IF(入力②!E123="","",入力②!E123)</f>
        <v/>
      </c>
      <c r="R193" s="511"/>
      <c r="S193" s="511"/>
      <c r="T193" s="511"/>
      <c r="U193" s="512"/>
      <c r="V193" s="97" t="str">
        <f t="shared" si="4"/>
        <v/>
      </c>
      <c r="W193" s="513" t="str">
        <f>TEXT(IF(入力②!F123="","",入力②!F123),"ggge年mm月dd日")</f>
        <v/>
      </c>
      <c r="X193" s="513"/>
      <c r="Y193" s="513"/>
      <c r="Z193" s="513"/>
      <c r="AA193" s="513"/>
      <c r="AB193" s="514"/>
      <c r="AC193" s="515" t="str">
        <f>IF(入力②!G123="","",入力②!G123)</f>
        <v/>
      </c>
      <c r="AD193" s="516"/>
      <c r="AE193" s="516"/>
      <c r="AF193" s="516"/>
      <c r="AG193" s="516"/>
      <c r="AH193" s="517"/>
      <c r="AI193" s="518" t="str">
        <f>IF(入力②!H123="","",入力②!H123)</f>
        <v/>
      </c>
      <c r="AJ193" s="519"/>
      <c r="AK193" s="519"/>
      <c r="AL193" s="519"/>
      <c r="AM193" s="103" t="s">
        <v>21</v>
      </c>
    </row>
    <row r="194" spans="1:39" ht="27" customHeight="1" x14ac:dyDescent="0.15">
      <c r="A194" s="102">
        <v>23</v>
      </c>
      <c r="B194" s="504" t="str">
        <f>IF(入力②!B124="","",入力②!B124)</f>
        <v/>
      </c>
      <c r="C194" s="505"/>
      <c r="D194" s="506"/>
      <c r="E194" s="507" t="str">
        <f>IF(入力②!C124="","",(入力②!C124))</f>
        <v/>
      </c>
      <c r="F194" s="508"/>
      <c r="G194" s="508"/>
      <c r="H194" s="508"/>
      <c r="I194" s="508"/>
      <c r="J194" s="508"/>
      <c r="K194" s="509"/>
      <c r="L194" s="510" t="str">
        <f>IF(入力②!D124="","",入力②!D124)</f>
        <v/>
      </c>
      <c r="M194" s="511"/>
      <c r="N194" s="511"/>
      <c r="O194" s="511"/>
      <c r="P194" s="512"/>
      <c r="Q194" s="510" t="str">
        <f>IF(入力②!E124="","",入力②!E124)</f>
        <v/>
      </c>
      <c r="R194" s="511"/>
      <c r="S194" s="511"/>
      <c r="T194" s="511"/>
      <c r="U194" s="512"/>
      <c r="V194" s="97" t="str">
        <f t="shared" si="4"/>
        <v/>
      </c>
      <c r="W194" s="513" t="str">
        <f>TEXT(IF(入力②!F124="","",入力②!F124),"ggge年mm月dd日")</f>
        <v/>
      </c>
      <c r="X194" s="513"/>
      <c r="Y194" s="513"/>
      <c r="Z194" s="513"/>
      <c r="AA194" s="513"/>
      <c r="AB194" s="514"/>
      <c r="AC194" s="515" t="str">
        <f>IF(入力②!G124="","",入力②!G124)</f>
        <v/>
      </c>
      <c r="AD194" s="516"/>
      <c r="AE194" s="516"/>
      <c r="AF194" s="516"/>
      <c r="AG194" s="516"/>
      <c r="AH194" s="517"/>
      <c r="AI194" s="518" t="str">
        <f>IF(入力②!H124="","",入力②!H124)</f>
        <v/>
      </c>
      <c r="AJ194" s="519"/>
      <c r="AK194" s="519"/>
      <c r="AL194" s="519"/>
      <c r="AM194" s="103" t="s">
        <v>21</v>
      </c>
    </row>
    <row r="195" spans="1:39" ht="27" customHeight="1" x14ac:dyDescent="0.15">
      <c r="A195" s="102">
        <v>24</v>
      </c>
      <c r="B195" s="504" t="str">
        <f>IF(入力②!B125="","",入力②!B125)</f>
        <v/>
      </c>
      <c r="C195" s="505"/>
      <c r="D195" s="506"/>
      <c r="E195" s="507" t="str">
        <f>IF(入力②!C125="","",(入力②!C125))</f>
        <v/>
      </c>
      <c r="F195" s="508"/>
      <c r="G195" s="508"/>
      <c r="H195" s="508"/>
      <c r="I195" s="508"/>
      <c r="J195" s="508"/>
      <c r="K195" s="509"/>
      <c r="L195" s="510" t="str">
        <f>IF(入力②!D125="","",入力②!D125)</f>
        <v/>
      </c>
      <c r="M195" s="511"/>
      <c r="N195" s="511"/>
      <c r="O195" s="511"/>
      <c r="P195" s="512"/>
      <c r="Q195" s="510" t="str">
        <f>IF(入力②!E125="","",入力②!E125)</f>
        <v/>
      </c>
      <c r="R195" s="511"/>
      <c r="S195" s="511"/>
      <c r="T195" s="511"/>
      <c r="U195" s="512"/>
      <c r="V195" s="97" t="str">
        <f t="shared" si="4"/>
        <v/>
      </c>
      <c r="W195" s="513" t="str">
        <f>TEXT(IF(入力②!F125="","",入力②!F125),"ggge年mm月dd日")</f>
        <v/>
      </c>
      <c r="X195" s="513"/>
      <c r="Y195" s="513"/>
      <c r="Z195" s="513"/>
      <c r="AA195" s="513"/>
      <c r="AB195" s="514"/>
      <c r="AC195" s="515" t="str">
        <f>IF(入力②!G125="","",入力②!G125)</f>
        <v/>
      </c>
      <c r="AD195" s="516"/>
      <c r="AE195" s="516"/>
      <c r="AF195" s="516"/>
      <c r="AG195" s="516"/>
      <c r="AH195" s="517"/>
      <c r="AI195" s="518" t="str">
        <f>IF(入力②!H125="","",入力②!H125)</f>
        <v/>
      </c>
      <c r="AJ195" s="519"/>
      <c r="AK195" s="519"/>
      <c r="AL195" s="519"/>
      <c r="AM195" s="103" t="s">
        <v>21</v>
      </c>
    </row>
    <row r="196" spans="1:39" ht="27" customHeight="1" thickBot="1" x14ac:dyDescent="0.2">
      <c r="A196" s="100">
        <v>25</v>
      </c>
      <c r="B196" s="480" t="str">
        <f>IF(入力②!B126="","",入力②!B126)</f>
        <v/>
      </c>
      <c r="C196" s="481"/>
      <c r="D196" s="482"/>
      <c r="E196" s="483" t="str">
        <f>IF(入力②!C126="","",(入力②!C126))</f>
        <v/>
      </c>
      <c r="F196" s="484"/>
      <c r="G196" s="484"/>
      <c r="H196" s="484"/>
      <c r="I196" s="484"/>
      <c r="J196" s="484"/>
      <c r="K196" s="485"/>
      <c r="L196" s="486" t="str">
        <f>IF(入力②!D126="","",入力②!D126)</f>
        <v/>
      </c>
      <c r="M196" s="487"/>
      <c r="N196" s="487"/>
      <c r="O196" s="487"/>
      <c r="P196" s="488"/>
      <c r="Q196" s="486" t="str">
        <f>IF(入力②!E126="","",入力②!E126)</f>
        <v/>
      </c>
      <c r="R196" s="487"/>
      <c r="S196" s="487"/>
      <c r="T196" s="487"/>
      <c r="U196" s="488"/>
      <c r="V196" s="104" t="str">
        <f t="shared" si="4"/>
        <v/>
      </c>
      <c r="W196" s="489" t="str">
        <f>TEXT(IF(入力②!F126="","",入力②!F126),"ggge年mm月dd日")</f>
        <v/>
      </c>
      <c r="X196" s="489"/>
      <c r="Y196" s="489"/>
      <c r="Z196" s="489"/>
      <c r="AA196" s="489"/>
      <c r="AB196" s="490"/>
      <c r="AC196" s="491" t="str">
        <f>IF(入力②!G126="","",入力②!G126)</f>
        <v/>
      </c>
      <c r="AD196" s="492"/>
      <c r="AE196" s="492"/>
      <c r="AF196" s="492"/>
      <c r="AG196" s="492"/>
      <c r="AH196" s="493"/>
      <c r="AI196" s="494" t="str">
        <f>IF(入力②!H126="","",入力②!H126)</f>
        <v/>
      </c>
      <c r="AJ196" s="495"/>
      <c r="AK196" s="495"/>
      <c r="AL196" s="495"/>
      <c r="AM196" s="101" t="s">
        <v>21</v>
      </c>
    </row>
    <row r="197" spans="1:39" ht="27" customHeight="1" thickBot="1" x14ac:dyDescent="0.2">
      <c r="A197" s="496" t="s">
        <v>30</v>
      </c>
      <c r="B197" s="497"/>
      <c r="C197" s="497"/>
      <c r="D197" s="497"/>
      <c r="E197" s="497"/>
      <c r="F197" s="497"/>
      <c r="G197" s="497"/>
      <c r="H197" s="497"/>
      <c r="I197" s="498">
        <f>COUNT(B172:D196)</f>
        <v>0</v>
      </c>
      <c r="J197" s="499"/>
      <c r="K197" s="499"/>
      <c r="L197" s="499"/>
      <c r="M197" s="499"/>
      <c r="N197" s="499"/>
      <c r="O197" s="499"/>
      <c r="P197" s="499"/>
      <c r="Q197" s="499"/>
      <c r="R197" s="499"/>
      <c r="S197" s="499"/>
      <c r="T197" s="499"/>
      <c r="U197" s="499"/>
      <c r="V197" s="500"/>
      <c r="W197" s="501"/>
      <c r="X197" s="502"/>
      <c r="Y197" s="502"/>
      <c r="Z197" s="502"/>
      <c r="AA197" s="502"/>
      <c r="AB197" s="502"/>
      <c r="AC197" s="502"/>
      <c r="AD197" s="502"/>
      <c r="AE197" s="502"/>
      <c r="AF197" s="502"/>
      <c r="AG197" s="502"/>
      <c r="AH197" s="502"/>
      <c r="AI197" s="502"/>
      <c r="AJ197" s="502"/>
      <c r="AK197" s="502"/>
      <c r="AL197" s="502"/>
      <c r="AM197" s="503"/>
    </row>
    <row r="198" spans="1:39" ht="5.45" customHeight="1" x14ac:dyDescent="0.15">
      <c r="B198" s="105" t="s">
        <v>35</v>
      </c>
      <c r="X198" s="106"/>
    </row>
    <row r="199" spans="1:39" ht="22.9" customHeight="1" thickBot="1" x14ac:dyDescent="0.2">
      <c r="B199" s="475" t="s">
        <v>31</v>
      </c>
      <c r="C199" s="475"/>
      <c r="D199" s="475"/>
      <c r="E199" s="476" t="s">
        <v>36</v>
      </c>
      <c r="F199" s="476"/>
      <c r="G199" s="476"/>
      <c r="H199" s="476"/>
      <c r="I199" s="476"/>
      <c r="J199" s="476"/>
      <c r="K199" s="477"/>
      <c r="L199" s="477"/>
      <c r="M199" s="477"/>
      <c r="N199" s="477"/>
      <c r="O199" s="477"/>
      <c r="P199" s="477"/>
      <c r="Q199" s="477"/>
      <c r="R199" s="478" t="s">
        <v>153</v>
      </c>
      <c r="S199" s="478"/>
      <c r="T199" s="479" t="s">
        <v>154</v>
      </c>
      <c r="U199" s="479"/>
      <c r="V199" s="479"/>
      <c r="W199" s="479"/>
      <c r="X199" s="479"/>
      <c r="Y199" s="479"/>
      <c r="Z199" s="479"/>
      <c r="AA199" s="479"/>
      <c r="AB199" s="479"/>
      <c r="AC199" s="479"/>
      <c r="AD199" s="479"/>
      <c r="AE199" s="479"/>
      <c r="AF199" s="479"/>
      <c r="AG199" s="479"/>
      <c r="AH199" s="479"/>
      <c r="AI199" s="479"/>
      <c r="AJ199" s="479"/>
      <c r="AK199" s="479"/>
      <c r="AL199" s="479"/>
    </row>
    <row r="200" spans="1:39" s="2" customFormat="1" ht="13.15" customHeight="1" thickTop="1" x14ac:dyDescent="0.15">
      <c r="A200" s="107"/>
      <c r="B200" s="1"/>
      <c r="C200" s="1"/>
      <c r="D200" s="1"/>
      <c r="E200" s="1"/>
      <c r="F200" s="1"/>
      <c r="G200" s="1"/>
      <c r="H200" s="1"/>
      <c r="I200" s="1"/>
      <c r="J200" s="1"/>
      <c r="K200" s="108"/>
      <c r="L200" s="108"/>
      <c r="M200" s="108"/>
      <c r="N200" s="108"/>
      <c r="O200" s="108"/>
      <c r="P200" s="108"/>
      <c r="Q200" s="1"/>
      <c r="R200" s="1"/>
      <c r="S200" s="106"/>
      <c r="T200" s="1"/>
      <c r="U200" s="1"/>
      <c r="V200" s="1"/>
      <c r="W200" s="1"/>
    </row>
    <row r="201" spans="1:39" ht="9" customHeight="1" x14ac:dyDescent="0.15"/>
    <row r="202" spans="1:39" ht="31.5" customHeight="1" thickBot="1" x14ac:dyDescent="0.2">
      <c r="C202" s="84"/>
      <c r="D202" s="84"/>
      <c r="E202" s="84"/>
      <c r="F202" s="84"/>
      <c r="G202" s="84"/>
      <c r="H202" s="84"/>
      <c r="I202" s="84"/>
      <c r="J202" s="84"/>
      <c r="K202" s="84"/>
      <c r="L202" s="84"/>
      <c r="M202" s="84"/>
      <c r="N202" s="84"/>
      <c r="O202" s="84"/>
      <c r="P202" s="597" t="s">
        <v>32</v>
      </c>
      <c r="Q202" s="597"/>
      <c r="R202" s="597"/>
      <c r="S202" s="597"/>
      <c r="T202" s="597"/>
      <c r="U202" s="597"/>
      <c r="V202" s="597"/>
      <c r="W202" s="597"/>
      <c r="X202" s="597"/>
      <c r="Y202" s="84"/>
      <c r="Z202" s="84"/>
      <c r="AB202" s="84"/>
      <c r="AC202" s="84"/>
      <c r="AD202" s="84"/>
      <c r="AE202" s="598" t="s">
        <v>14</v>
      </c>
      <c r="AF202" s="599"/>
      <c r="AG202" s="599"/>
      <c r="AH202" s="599"/>
      <c r="AI202" s="599"/>
      <c r="AJ202" s="599"/>
      <c r="AK202" s="599"/>
      <c r="AL202" s="599"/>
      <c r="AM202" s="600"/>
    </row>
    <row r="203" spans="1:39" ht="30" customHeight="1" thickBot="1" x14ac:dyDescent="0.2">
      <c r="A203" s="601" t="s">
        <v>0</v>
      </c>
      <c r="B203" s="602"/>
      <c r="C203" s="602"/>
      <c r="D203" s="602"/>
      <c r="E203" s="603"/>
      <c r="F203" s="604" t="str">
        <f>IF(入力①!$B$4="","",入力①!$B$4)</f>
        <v/>
      </c>
      <c r="G203" s="605"/>
      <c r="H203" s="605"/>
      <c r="I203" s="606"/>
      <c r="J203" s="85"/>
      <c r="K203" s="607" t="s">
        <v>182</v>
      </c>
      <c r="L203" s="608"/>
      <c r="M203" s="608"/>
      <c r="N203" s="608"/>
      <c r="O203" s="608"/>
      <c r="P203" s="608"/>
      <c r="Q203" s="608"/>
      <c r="R203" s="608"/>
      <c r="S203" s="608"/>
      <c r="T203" s="608"/>
      <c r="U203" s="608"/>
      <c r="V203" s="608"/>
      <c r="W203" s="608"/>
      <c r="X203" s="608"/>
      <c r="Y203" s="608"/>
      <c r="Z203" s="608"/>
      <c r="AA203" s="608"/>
      <c r="AB203" s="608"/>
      <c r="AC203" s="608"/>
      <c r="AD203" s="608"/>
      <c r="AE203" s="608"/>
      <c r="AF203" s="609"/>
      <c r="AG203" s="610" t="s">
        <v>33</v>
      </c>
      <c r="AH203" s="611"/>
      <c r="AI203" s="611"/>
      <c r="AJ203" s="611"/>
      <c r="AK203" s="611"/>
      <c r="AL203" s="611"/>
    </row>
    <row r="204" spans="1:39" ht="15" customHeight="1" x14ac:dyDescent="0.15">
      <c r="A204" s="555" t="s">
        <v>34</v>
      </c>
      <c r="B204" s="556"/>
      <c r="C204" s="556"/>
      <c r="D204" s="556"/>
      <c r="E204" s="557"/>
      <c r="F204" s="561" t="str">
        <f>IF(入力①!$C$4="","",入力①!$C$4)</f>
        <v/>
      </c>
      <c r="G204" s="562"/>
      <c r="H204" s="562"/>
      <c r="I204" s="562"/>
      <c r="J204" s="562"/>
      <c r="K204" s="562"/>
      <c r="L204" s="562"/>
      <c r="M204" s="562"/>
      <c r="N204" s="562"/>
      <c r="O204" s="562"/>
      <c r="P204" s="562"/>
      <c r="Q204" s="562"/>
      <c r="R204" s="562"/>
      <c r="S204" s="562"/>
      <c r="T204" s="562"/>
      <c r="U204" s="562"/>
      <c r="V204" s="562"/>
      <c r="W204" s="562"/>
      <c r="X204" s="562"/>
      <c r="Y204" s="562"/>
      <c r="Z204" s="562"/>
      <c r="AA204" s="562"/>
      <c r="AB204" s="562"/>
      <c r="AC204" s="562"/>
      <c r="AD204" s="562"/>
      <c r="AE204" s="563"/>
      <c r="AF204" s="86"/>
      <c r="AG204" s="567" t="str">
        <f>IF(OR(入力②!K2=0,入力②!K2&lt;6),"","6／"&amp;入力②!K2&amp;" 　ページ")</f>
        <v/>
      </c>
      <c r="AH204" s="568"/>
      <c r="AI204" s="568"/>
      <c r="AJ204" s="568"/>
      <c r="AK204" s="568"/>
      <c r="AL204" s="569"/>
    </row>
    <row r="205" spans="1:39" ht="15" customHeight="1" thickBot="1" x14ac:dyDescent="0.2">
      <c r="A205" s="558"/>
      <c r="B205" s="559"/>
      <c r="C205" s="559"/>
      <c r="D205" s="559"/>
      <c r="E205" s="560"/>
      <c r="F205" s="564"/>
      <c r="G205" s="565"/>
      <c r="H205" s="565"/>
      <c r="I205" s="565"/>
      <c r="J205" s="565"/>
      <c r="K205" s="565"/>
      <c r="L205" s="565"/>
      <c r="M205" s="565"/>
      <c r="N205" s="565"/>
      <c r="O205" s="565"/>
      <c r="P205" s="565"/>
      <c r="Q205" s="565"/>
      <c r="R205" s="565"/>
      <c r="S205" s="565"/>
      <c r="T205" s="565"/>
      <c r="U205" s="565"/>
      <c r="V205" s="565"/>
      <c r="W205" s="565"/>
      <c r="X205" s="565"/>
      <c r="Y205" s="565"/>
      <c r="Z205" s="565"/>
      <c r="AA205" s="565"/>
      <c r="AB205" s="565"/>
      <c r="AC205" s="565"/>
      <c r="AD205" s="565"/>
      <c r="AE205" s="566"/>
      <c r="AF205" s="87"/>
      <c r="AG205" s="570"/>
      <c r="AH205" s="571"/>
      <c r="AI205" s="571"/>
      <c r="AJ205" s="571"/>
      <c r="AK205" s="571"/>
      <c r="AL205" s="572"/>
    </row>
    <row r="206" spans="1:39" ht="6" customHeight="1" x14ac:dyDescent="0.15">
      <c r="B206" s="88"/>
      <c r="C206" s="88"/>
      <c r="D206" s="88"/>
      <c r="E206" s="88"/>
      <c r="F206" s="88"/>
      <c r="G206" s="89"/>
      <c r="H206" s="89"/>
      <c r="I206" s="89"/>
      <c r="J206" s="89"/>
      <c r="K206" s="89"/>
      <c r="L206" s="89"/>
      <c r="M206" s="89"/>
      <c r="N206" s="89"/>
      <c r="O206" s="89"/>
      <c r="P206" s="89"/>
      <c r="Q206" s="89"/>
      <c r="R206" s="89"/>
      <c r="S206" s="89"/>
      <c r="T206" s="89"/>
      <c r="U206" s="89"/>
      <c r="V206" s="89"/>
      <c r="W206" s="89"/>
      <c r="X206" s="89"/>
      <c r="Y206" s="89"/>
      <c r="Z206" s="89"/>
      <c r="AA206" s="89"/>
      <c r="AB206" s="89"/>
      <c r="AC206" s="89"/>
      <c r="AD206" s="89"/>
      <c r="AE206" s="89"/>
      <c r="AF206" s="90"/>
      <c r="AG206" s="91"/>
      <c r="AH206" s="91"/>
      <c r="AI206" s="91"/>
      <c r="AJ206" s="91"/>
      <c r="AK206" s="91"/>
      <c r="AL206" s="91"/>
    </row>
    <row r="207" spans="1:39" ht="15" customHeight="1" x14ac:dyDescent="0.15">
      <c r="A207" s="135" t="s">
        <v>183</v>
      </c>
      <c r="B207" s="136"/>
      <c r="C207" s="137"/>
      <c r="D207" s="137"/>
      <c r="E207" s="137"/>
      <c r="F207" s="137"/>
      <c r="G207" s="136"/>
      <c r="H207" s="136"/>
      <c r="I207" s="137"/>
      <c r="J207" s="137"/>
      <c r="K207" s="137"/>
      <c r="L207" s="92"/>
      <c r="M207" s="92"/>
      <c r="N207" s="92"/>
      <c r="O207" s="92"/>
      <c r="P207" s="93"/>
      <c r="Q207" s="93"/>
      <c r="R207" s="93"/>
      <c r="S207" s="93"/>
      <c r="T207" s="93"/>
      <c r="U207" s="93"/>
      <c r="V207" s="93"/>
      <c r="W207" s="93"/>
      <c r="X207" s="93"/>
      <c r="Y207" s="93"/>
      <c r="Z207" s="93"/>
      <c r="AA207" s="93"/>
      <c r="AB207" s="93"/>
      <c r="AC207" s="93"/>
      <c r="AD207" s="93"/>
      <c r="AE207" s="93"/>
      <c r="AF207" s="93"/>
    </row>
    <row r="208" spans="1:39" ht="15" customHeight="1" x14ac:dyDescent="0.15">
      <c r="A208" s="138" t="s">
        <v>184</v>
      </c>
      <c r="B208" s="139"/>
      <c r="C208" s="137"/>
      <c r="D208" s="137"/>
      <c r="E208" s="137"/>
      <c r="F208" s="137"/>
      <c r="G208" s="137"/>
      <c r="H208" s="137"/>
      <c r="I208" s="137"/>
      <c r="J208" s="137"/>
      <c r="K208" s="137"/>
      <c r="L208" s="92"/>
      <c r="M208" s="92"/>
      <c r="N208" s="92"/>
      <c r="O208" s="92"/>
      <c r="P208" s="93"/>
      <c r="Q208" s="93"/>
      <c r="R208" s="93"/>
      <c r="S208" s="93"/>
      <c r="T208" s="93"/>
      <c r="U208" s="93"/>
      <c r="V208" s="93"/>
      <c r="W208" s="93"/>
      <c r="X208" s="93"/>
      <c r="Y208" s="93"/>
      <c r="Z208" s="93"/>
      <c r="AA208" s="93"/>
      <c r="AB208" s="93"/>
      <c r="AC208" s="93"/>
      <c r="AD208" s="93"/>
      <c r="AE208" s="93"/>
      <c r="AF208" s="93"/>
    </row>
    <row r="209" spans="1:39" ht="6" customHeight="1" thickBot="1" x14ac:dyDescent="0.2">
      <c r="A209" s="94"/>
      <c r="B209" s="95"/>
      <c r="C209" s="92"/>
      <c r="D209" s="92"/>
      <c r="E209" s="92"/>
      <c r="F209" s="92"/>
      <c r="G209" s="92"/>
      <c r="H209" s="92"/>
      <c r="I209" s="92"/>
      <c r="J209" s="92"/>
      <c r="K209" s="92"/>
      <c r="L209" s="92"/>
      <c r="M209" s="92"/>
      <c r="N209" s="92"/>
      <c r="O209" s="92"/>
      <c r="P209" s="93"/>
      <c r="Q209" s="93"/>
      <c r="R209" s="93"/>
      <c r="S209" s="93"/>
      <c r="T209" s="93"/>
      <c r="U209" s="93"/>
      <c r="V209" s="93"/>
      <c r="W209" s="93"/>
      <c r="X209" s="93"/>
      <c r="Y209" s="93"/>
      <c r="Z209" s="93"/>
      <c r="AA209" s="93"/>
      <c r="AB209" s="93"/>
      <c r="AC209" s="93"/>
      <c r="AD209" s="93"/>
      <c r="AE209" s="93"/>
      <c r="AF209" s="93"/>
    </row>
    <row r="210" spans="1:39" ht="15.6" customHeight="1" x14ac:dyDescent="0.15">
      <c r="A210" s="573" t="s">
        <v>22</v>
      </c>
      <c r="B210" s="575" t="s">
        <v>23</v>
      </c>
      <c r="C210" s="575"/>
      <c r="D210" s="576"/>
      <c r="E210" s="577" t="s">
        <v>24</v>
      </c>
      <c r="F210" s="578"/>
      <c r="G210" s="578"/>
      <c r="H210" s="578"/>
      <c r="I210" s="578"/>
      <c r="J210" s="578"/>
      <c r="K210" s="578"/>
      <c r="L210" s="581" t="s">
        <v>150</v>
      </c>
      <c r="M210" s="575"/>
      <c r="N210" s="575"/>
      <c r="O210" s="575"/>
      <c r="P210" s="576"/>
      <c r="Q210" s="581" t="s">
        <v>25</v>
      </c>
      <c r="R210" s="575"/>
      <c r="S210" s="575"/>
      <c r="T210" s="575"/>
      <c r="U210" s="576"/>
      <c r="V210" s="582" t="s">
        <v>26</v>
      </c>
      <c r="W210" s="583"/>
      <c r="X210" s="583"/>
      <c r="Y210" s="583"/>
      <c r="Z210" s="583"/>
      <c r="AA210" s="583"/>
      <c r="AB210" s="583"/>
      <c r="AC210" s="586" t="s">
        <v>27</v>
      </c>
      <c r="AD210" s="587"/>
      <c r="AE210" s="587"/>
      <c r="AF210" s="587"/>
      <c r="AG210" s="587"/>
      <c r="AH210" s="588"/>
      <c r="AI210" s="578" t="s">
        <v>28</v>
      </c>
      <c r="AJ210" s="578"/>
      <c r="AK210" s="578"/>
      <c r="AL210" s="578"/>
      <c r="AM210" s="592"/>
    </row>
    <row r="211" spans="1:39" ht="13.15" customHeight="1" x14ac:dyDescent="0.15">
      <c r="A211" s="574"/>
      <c r="B211" s="580" t="s">
        <v>29</v>
      </c>
      <c r="C211" s="580"/>
      <c r="D211" s="580"/>
      <c r="E211" s="579"/>
      <c r="F211" s="580"/>
      <c r="G211" s="580"/>
      <c r="H211" s="580"/>
      <c r="I211" s="580"/>
      <c r="J211" s="580"/>
      <c r="K211" s="580"/>
      <c r="L211" s="594" t="s">
        <v>151</v>
      </c>
      <c r="M211" s="595"/>
      <c r="N211" s="595"/>
      <c r="O211" s="595"/>
      <c r="P211" s="596"/>
      <c r="Q211" s="594" t="s">
        <v>152</v>
      </c>
      <c r="R211" s="595"/>
      <c r="S211" s="595"/>
      <c r="T211" s="595"/>
      <c r="U211" s="596"/>
      <c r="V211" s="584"/>
      <c r="W211" s="585"/>
      <c r="X211" s="585"/>
      <c r="Y211" s="585"/>
      <c r="Z211" s="585"/>
      <c r="AA211" s="585"/>
      <c r="AB211" s="585"/>
      <c r="AC211" s="589"/>
      <c r="AD211" s="590"/>
      <c r="AE211" s="590"/>
      <c r="AF211" s="590"/>
      <c r="AG211" s="590"/>
      <c r="AH211" s="591"/>
      <c r="AI211" s="580"/>
      <c r="AJ211" s="580"/>
      <c r="AK211" s="580"/>
      <c r="AL211" s="580"/>
      <c r="AM211" s="593"/>
    </row>
    <row r="212" spans="1:39" ht="27" customHeight="1" x14ac:dyDescent="0.15">
      <c r="A212" s="140">
        <v>1</v>
      </c>
      <c r="B212" s="520" t="str">
        <f>IF(入力②!B127="","",入力②!B127)</f>
        <v/>
      </c>
      <c r="C212" s="521"/>
      <c r="D212" s="522"/>
      <c r="E212" s="552" t="str">
        <f>IF(入力②!C127="","",(入力②!C127))</f>
        <v/>
      </c>
      <c r="F212" s="552"/>
      <c r="G212" s="552"/>
      <c r="H212" s="552"/>
      <c r="I212" s="552"/>
      <c r="J212" s="552"/>
      <c r="K212" s="552"/>
      <c r="L212" s="526" t="str">
        <f>IF(入力②!D127="","",入力②!D127)</f>
        <v/>
      </c>
      <c r="M212" s="527"/>
      <c r="N212" s="553"/>
      <c r="O212" s="553"/>
      <c r="P212" s="554"/>
      <c r="Q212" s="526" t="str">
        <f>IF(入力②!E127="","",入力②!E127)</f>
        <v/>
      </c>
      <c r="R212" s="527"/>
      <c r="S212" s="553"/>
      <c r="T212" s="553"/>
      <c r="U212" s="554"/>
      <c r="V212" s="96" t="str">
        <f>IF(W212="","",IF(LEFT(W212,1)="昭","①",IF(LEFT(W212,1)="平","②","③")))</f>
        <v/>
      </c>
      <c r="W212" s="529" t="str">
        <f>TEXT(IF(入力②!F127="","",入力②!F127),"ggge年mm月dd日")</f>
        <v/>
      </c>
      <c r="X212" s="529"/>
      <c r="Y212" s="529"/>
      <c r="Z212" s="529"/>
      <c r="AA212" s="529"/>
      <c r="AB212" s="530"/>
      <c r="AC212" s="515" t="str">
        <f>IF(入力②!G127="","",入力②!G127)</f>
        <v/>
      </c>
      <c r="AD212" s="516"/>
      <c r="AE212" s="516"/>
      <c r="AF212" s="516"/>
      <c r="AG212" s="516"/>
      <c r="AH212" s="517"/>
      <c r="AI212" s="534" t="str">
        <f>IF(入力②!H127="","",入力②!H127)</f>
        <v/>
      </c>
      <c r="AJ212" s="535"/>
      <c r="AK212" s="535"/>
      <c r="AL212" s="535"/>
      <c r="AM212" s="204" t="s">
        <v>21</v>
      </c>
    </row>
    <row r="213" spans="1:39" ht="27" customHeight="1" x14ac:dyDescent="0.15">
      <c r="A213" s="102">
        <v>2</v>
      </c>
      <c r="B213" s="504" t="str">
        <f>IF(入力②!B128="","",入力②!B128)</f>
        <v/>
      </c>
      <c r="C213" s="505"/>
      <c r="D213" s="506"/>
      <c r="E213" s="507" t="str">
        <f>IF(入力②!C128="","",(入力②!C128))</f>
        <v/>
      </c>
      <c r="F213" s="508"/>
      <c r="G213" s="508"/>
      <c r="H213" s="508"/>
      <c r="I213" s="508"/>
      <c r="J213" s="508"/>
      <c r="K213" s="509"/>
      <c r="L213" s="510" t="str">
        <f>IF(入力②!D128="","",入力②!D128)</f>
        <v/>
      </c>
      <c r="M213" s="511"/>
      <c r="N213" s="511"/>
      <c r="O213" s="511"/>
      <c r="P213" s="512"/>
      <c r="Q213" s="510" t="str">
        <f>IF(入力②!E128="","",入力②!E128)</f>
        <v/>
      </c>
      <c r="R213" s="511"/>
      <c r="S213" s="511"/>
      <c r="T213" s="511"/>
      <c r="U213" s="512"/>
      <c r="V213" s="97" t="str">
        <f t="shared" ref="V213:V236" si="5">IF(W213="","",IF(LEFT(W213,1)="昭","①",IF(LEFT(W213,1)="平","②","③")))</f>
        <v/>
      </c>
      <c r="W213" s="513" t="str">
        <f>TEXT(IF(入力②!F128="","",入力②!F128),"ggge年mm月dd日")</f>
        <v/>
      </c>
      <c r="X213" s="513"/>
      <c r="Y213" s="513"/>
      <c r="Z213" s="513"/>
      <c r="AA213" s="513"/>
      <c r="AB213" s="514"/>
      <c r="AC213" s="515" t="str">
        <f>IF(入力②!G128="","",入力②!G128)</f>
        <v/>
      </c>
      <c r="AD213" s="516"/>
      <c r="AE213" s="516"/>
      <c r="AF213" s="516"/>
      <c r="AG213" s="516"/>
      <c r="AH213" s="517"/>
      <c r="AI213" s="518" t="str">
        <f>IF(入力②!H128="","",入力②!H128)</f>
        <v/>
      </c>
      <c r="AJ213" s="519"/>
      <c r="AK213" s="519"/>
      <c r="AL213" s="519"/>
      <c r="AM213" s="103" t="s">
        <v>21</v>
      </c>
    </row>
    <row r="214" spans="1:39" ht="27" customHeight="1" x14ac:dyDescent="0.15">
      <c r="A214" s="102">
        <v>3</v>
      </c>
      <c r="B214" s="504" t="str">
        <f>IF(入力②!B129="","",入力②!B129)</f>
        <v/>
      </c>
      <c r="C214" s="505"/>
      <c r="D214" s="506"/>
      <c r="E214" s="507" t="str">
        <f>IF(入力②!C129="","",(入力②!C129))</f>
        <v/>
      </c>
      <c r="F214" s="508"/>
      <c r="G214" s="508"/>
      <c r="H214" s="508"/>
      <c r="I214" s="508"/>
      <c r="J214" s="508"/>
      <c r="K214" s="509"/>
      <c r="L214" s="510" t="str">
        <f>IF(入力②!D129="","",入力②!D129)</f>
        <v/>
      </c>
      <c r="M214" s="511"/>
      <c r="N214" s="511"/>
      <c r="O214" s="511"/>
      <c r="P214" s="512"/>
      <c r="Q214" s="510" t="str">
        <f>IF(入力②!E129="","",入力②!E129)</f>
        <v/>
      </c>
      <c r="R214" s="511"/>
      <c r="S214" s="511"/>
      <c r="T214" s="511"/>
      <c r="U214" s="512"/>
      <c r="V214" s="97" t="str">
        <f t="shared" si="5"/>
        <v/>
      </c>
      <c r="W214" s="513" t="str">
        <f>TEXT(IF(入力②!F129="","",入力②!F129),"ggge年mm月dd日")</f>
        <v/>
      </c>
      <c r="X214" s="513"/>
      <c r="Y214" s="513"/>
      <c r="Z214" s="513"/>
      <c r="AA214" s="513"/>
      <c r="AB214" s="514"/>
      <c r="AC214" s="515" t="str">
        <f>IF(入力②!G129="","",入力②!G129)</f>
        <v/>
      </c>
      <c r="AD214" s="516"/>
      <c r="AE214" s="516"/>
      <c r="AF214" s="516"/>
      <c r="AG214" s="516"/>
      <c r="AH214" s="517"/>
      <c r="AI214" s="518" t="str">
        <f>IF(入力②!H129="","",入力②!H129)</f>
        <v/>
      </c>
      <c r="AJ214" s="519"/>
      <c r="AK214" s="519"/>
      <c r="AL214" s="519"/>
      <c r="AM214" s="103" t="s">
        <v>21</v>
      </c>
    </row>
    <row r="215" spans="1:39" ht="27" customHeight="1" x14ac:dyDescent="0.15">
      <c r="A215" s="102">
        <v>4</v>
      </c>
      <c r="B215" s="504" t="str">
        <f>IF(入力②!B130="","",入力②!B130)</f>
        <v/>
      </c>
      <c r="C215" s="505"/>
      <c r="D215" s="506"/>
      <c r="E215" s="507" t="str">
        <f>IF(入力②!C130="","",(入力②!C130))</f>
        <v/>
      </c>
      <c r="F215" s="508"/>
      <c r="G215" s="508"/>
      <c r="H215" s="508"/>
      <c r="I215" s="508"/>
      <c r="J215" s="508"/>
      <c r="K215" s="509"/>
      <c r="L215" s="510" t="str">
        <f>IF(入力②!D130="","",入力②!D130)</f>
        <v/>
      </c>
      <c r="M215" s="511"/>
      <c r="N215" s="511"/>
      <c r="O215" s="511"/>
      <c r="P215" s="512"/>
      <c r="Q215" s="510" t="str">
        <f>IF(入力②!E130="","",入力②!E130)</f>
        <v/>
      </c>
      <c r="R215" s="511"/>
      <c r="S215" s="511"/>
      <c r="T215" s="511"/>
      <c r="U215" s="512"/>
      <c r="V215" s="97" t="str">
        <f t="shared" si="5"/>
        <v/>
      </c>
      <c r="W215" s="513" t="str">
        <f>TEXT(IF(入力②!F130="","",入力②!F130),"ggge年mm月dd日")</f>
        <v/>
      </c>
      <c r="X215" s="513"/>
      <c r="Y215" s="513"/>
      <c r="Z215" s="513"/>
      <c r="AA215" s="513"/>
      <c r="AB215" s="514"/>
      <c r="AC215" s="515" t="str">
        <f>IF(入力②!G130="","",入力②!G130)</f>
        <v/>
      </c>
      <c r="AD215" s="516"/>
      <c r="AE215" s="516"/>
      <c r="AF215" s="516"/>
      <c r="AG215" s="516"/>
      <c r="AH215" s="517"/>
      <c r="AI215" s="518" t="str">
        <f>IF(入力②!H130="","",入力②!H130)</f>
        <v/>
      </c>
      <c r="AJ215" s="519"/>
      <c r="AK215" s="519"/>
      <c r="AL215" s="519"/>
      <c r="AM215" s="103" t="s">
        <v>21</v>
      </c>
    </row>
    <row r="216" spans="1:39" ht="27" customHeight="1" x14ac:dyDescent="0.15">
      <c r="A216" s="141">
        <v>5</v>
      </c>
      <c r="B216" s="536" t="str">
        <f>IF(入力②!B131="","",入力②!B131)</f>
        <v/>
      </c>
      <c r="C216" s="537"/>
      <c r="D216" s="538"/>
      <c r="E216" s="539" t="str">
        <f>IF(入力②!C131="","",(入力②!C131))</f>
        <v/>
      </c>
      <c r="F216" s="540"/>
      <c r="G216" s="540"/>
      <c r="H216" s="540"/>
      <c r="I216" s="540"/>
      <c r="J216" s="540"/>
      <c r="K216" s="541"/>
      <c r="L216" s="542" t="str">
        <f>IF(入力②!D131="","",入力②!D131)</f>
        <v/>
      </c>
      <c r="M216" s="543"/>
      <c r="N216" s="543"/>
      <c r="O216" s="543"/>
      <c r="P216" s="544"/>
      <c r="Q216" s="542" t="str">
        <f>IF(入力②!E131="","",入力②!E131)</f>
        <v/>
      </c>
      <c r="R216" s="543"/>
      <c r="S216" s="543"/>
      <c r="T216" s="543"/>
      <c r="U216" s="544"/>
      <c r="V216" s="98" t="str">
        <f t="shared" si="5"/>
        <v/>
      </c>
      <c r="W216" s="545" t="str">
        <f>TEXT(IF(入力②!F131="","",入力②!F131),"ggge年mm月dd日")</f>
        <v/>
      </c>
      <c r="X216" s="545"/>
      <c r="Y216" s="545"/>
      <c r="Z216" s="545"/>
      <c r="AA216" s="545"/>
      <c r="AB216" s="546"/>
      <c r="AC216" s="547" t="str">
        <f>IF(入力②!G131="","",入力②!G131)</f>
        <v/>
      </c>
      <c r="AD216" s="548"/>
      <c r="AE216" s="548"/>
      <c r="AF216" s="548"/>
      <c r="AG216" s="548"/>
      <c r="AH216" s="549"/>
      <c r="AI216" s="550" t="str">
        <f>IF(入力②!H131="","",入力②!H131)</f>
        <v/>
      </c>
      <c r="AJ216" s="551"/>
      <c r="AK216" s="551"/>
      <c r="AL216" s="551"/>
      <c r="AM216" s="142" t="s">
        <v>21</v>
      </c>
    </row>
    <row r="217" spans="1:39" ht="27" customHeight="1" x14ac:dyDescent="0.15">
      <c r="A217" s="143">
        <v>6</v>
      </c>
      <c r="B217" s="520" t="str">
        <f>IF(入力②!B132="","",入力②!B132)</f>
        <v/>
      </c>
      <c r="C217" s="521"/>
      <c r="D217" s="522"/>
      <c r="E217" s="523" t="str">
        <f>IF(入力②!C132="","",(入力②!C132))</f>
        <v/>
      </c>
      <c r="F217" s="524"/>
      <c r="G217" s="524"/>
      <c r="H217" s="524"/>
      <c r="I217" s="524"/>
      <c r="J217" s="524"/>
      <c r="K217" s="525"/>
      <c r="L217" s="526" t="str">
        <f>IF(入力②!D132="","",入力②!D132)</f>
        <v/>
      </c>
      <c r="M217" s="527"/>
      <c r="N217" s="527"/>
      <c r="O217" s="527"/>
      <c r="P217" s="528"/>
      <c r="Q217" s="526" t="str">
        <f>IF(入力②!E132="","",入力②!E132)</f>
        <v/>
      </c>
      <c r="R217" s="527"/>
      <c r="S217" s="527"/>
      <c r="T217" s="527"/>
      <c r="U217" s="528"/>
      <c r="V217" s="99" t="str">
        <f t="shared" si="5"/>
        <v/>
      </c>
      <c r="W217" s="529" t="str">
        <f>TEXT(IF(入力②!F132="","",入力②!F132),"ggge年mm月dd日")</f>
        <v/>
      </c>
      <c r="X217" s="529"/>
      <c r="Y217" s="529"/>
      <c r="Z217" s="529"/>
      <c r="AA217" s="529"/>
      <c r="AB217" s="530"/>
      <c r="AC217" s="531" t="str">
        <f>IF(入力②!G132="","",入力②!G132)</f>
        <v/>
      </c>
      <c r="AD217" s="532"/>
      <c r="AE217" s="532"/>
      <c r="AF217" s="532"/>
      <c r="AG217" s="532"/>
      <c r="AH217" s="533"/>
      <c r="AI217" s="534" t="str">
        <f>IF(入力②!H132="","",入力②!H132)</f>
        <v/>
      </c>
      <c r="AJ217" s="535"/>
      <c r="AK217" s="535"/>
      <c r="AL217" s="535"/>
      <c r="AM217" s="204" t="s">
        <v>21</v>
      </c>
    </row>
    <row r="218" spans="1:39" ht="27" customHeight="1" x14ac:dyDescent="0.15">
      <c r="A218" s="102">
        <v>7</v>
      </c>
      <c r="B218" s="504" t="str">
        <f>IF(入力②!B133="","",入力②!B133)</f>
        <v/>
      </c>
      <c r="C218" s="505"/>
      <c r="D218" s="506"/>
      <c r="E218" s="507" t="str">
        <f>IF(入力②!C133="","",(入力②!C133))</f>
        <v/>
      </c>
      <c r="F218" s="508"/>
      <c r="G218" s="508"/>
      <c r="H218" s="508"/>
      <c r="I218" s="508"/>
      <c r="J218" s="508"/>
      <c r="K218" s="509"/>
      <c r="L218" s="510" t="str">
        <f>IF(入力②!D133="","",入力②!D133)</f>
        <v/>
      </c>
      <c r="M218" s="511"/>
      <c r="N218" s="511"/>
      <c r="O218" s="511"/>
      <c r="P218" s="512"/>
      <c r="Q218" s="510" t="str">
        <f>IF(入力②!E133="","",入力②!E133)</f>
        <v/>
      </c>
      <c r="R218" s="511"/>
      <c r="S218" s="511"/>
      <c r="T218" s="511"/>
      <c r="U218" s="512"/>
      <c r="V218" s="97" t="str">
        <f t="shared" si="5"/>
        <v/>
      </c>
      <c r="W218" s="513" t="str">
        <f>TEXT(IF(入力②!F133="","",入力②!F133),"ggge年mm月dd日")</f>
        <v/>
      </c>
      <c r="X218" s="513"/>
      <c r="Y218" s="513"/>
      <c r="Z218" s="513"/>
      <c r="AA218" s="513"/>
      <c r="AB218" s="514"/>
      <c r="AC218" s="515" t="str">
        <f>IF(入力②!G133="","",入力②!G133)</f>
        <v/>
      </c>
      <c r="AD218" s="516"/>
      <c r="AE218" s="516"/>
      <c r="AF218" s="516"/>
      <c r="AG218" s="516"/>
      <c r="AH218" s="517"/>
      <c r="AI218" s="518" t="str">
        <f>IF(入力②!H133="","",入力②!H133)</f>
        <v/>
      </c>
      <c r="AJ218" s="519"/>
      <c r="AK218" s="519"/>
      <c r="AL218" s="519"/>
      <c r="AM218" s="103" t="s">
        <v>21</v>
      </c>
    </row>
    <row r="219" spans="1:39" ht="27" customHeight="1" x14ac:dyDescent="0.15">
      <c r="A219" s="102">
        <v>8</v>
      </c>
      <c r="B219" s="504" t="str">
        <f>IF(入力②!B134="","",入力②!B134)</f>
        <v/>
      </c>
      <c r="C219" s="505"/>
      <c r="D219" s="506"/>
      <c r="E219" s="507" t="str">
        <f>IF(入力②!C134="","",(入力②!C134))</f>
        <v/>
      </c>
      <c r="F219" s="508"/>
      <c r="G219" s="508"/>
      <c r="H219" s="508"/>
      <c r="I219" s="508"/>
      <c r="J219" s="508"/>
      <c r="K219" s="509"/>
      <c r="L219" s="510" t="str">
        <f>IF(入力②!D134="","",入力②!D134)</f>
        <v/>
      </c>
      <c r="M219" s="511"/>
      <c r="N219" s="511"/>
      <c r="O219" s="511"/>
      <c r="P219" s="512"/>
      <c r="Q219" s="510" t="str">
        <f>IF(入力②!E134="","",入力②!E134)</f>
        <v/>
      </c>
      <c r="R219" s="511"/>
      <c r="S219" s="511"/>
      <c r="T219" s="511"/>
      <c r="U219" s="512"/>
      <c r="V219" s="97" t="str">
        <f t="shared" si="5"/>
        <v/>
      </c>
      <c r="W219" s="513" t="str">
        <f>TEXT(IF(入力②!F134="","",入力②!F134),"ggge年mm月dd日")</f>
        <v/>
      </c>
      <c r="X219" s="513"/>
      <c r="Y219" s="513"/>
      <c r="Z219" s="513"/>
      <c r="AA219" s="513"/>
      <c r="AB219" s="514"/>
      <c r="AC219" s="515" t="str">
        <f>IF(入力②!G134="","",入力②!G134)</f>
        <v/>
      </c>
      <c r="AD219" s="516"/>
      <c r="AE219" s="516"/>
      <c r="AF219" s="516"/>
      <c r="AG219" s="516"/>
      <c r="AH219" s="517"/>
      <c r="AI219" s="518" t="str">
        <f>IF(入力②!H134="","",入力②!H134)</f>
        <v/>
      </c>
      <c r="AJ219" s="519"/>
      <c r="AK219" s="519"/>
      <c r="AL219" s="519"/>
      <c r="AM219" s="103" t="s">
        <v>21</v>
      </c>
    </row>
    <row r="220" spans="1:39" ht="27" customHeight="1" x14ac:dyDescent="0.15">
      <c r="A220" s="102">
        <v>9</v>
      </c>
      <c r="B220" s="504" t="str">
        <f>IF(入力②!B135="","",入力②!B135)</f>
        <v/>
      </c>
      <c r="C220" s="505"/>
      <c r="D220" s="506"/>
      <c r="E220" s="507" t="str">
        <f>IF(入力②!C135="","",(入力②!C135))</f>
        <v/>
      </c>
      <c r="F220" s="508"/>
      <c r="G220" s="508"/>
      <c r="H220" s="508"/>
      <c r="I220" s="508"/>
      <c r="J220" s="508"/>
      <c r="K220" s="509"/>
      <c r="L220" s="510" t="str">
        <f>IF(入力②!D135="","",入力②!D135)</f>
        <v/>
      </c>
      <c r="M220" s="511"/>
      <c r="N220" s="511"/>
      <c r="O220" s="511"/>
      <c r="P220" s="512"/>
      <c r="Q220" s="510" t="str">
        <f>IF(入力②!E135="","",入力②!E135)</f>
        <v/>
      </c>
      <c r="R220" s="511"/>
      <c r="S220" s="511"/>
      <c r="T220" s="511"/>
      <c r="U220" s="512"/>
      <c r="V220" s="97" t="str">
        <f t="shared" si="5"/>
        <v/>
      </c>
      <c r="W220" s="513" t="str">
        <f>TEXT(IF(入力②!F135="","",入力②!F135),"ggge年mm月dd日")</f>
        <v/>
      </c>
      <c r="X220" s="513"/>
      <c r="Y220" s="513"/>
      <c r="Z220" s="513"/>
      <c r="AA220" s="513"/>
      <c r="AB220" s="514"/>
      <c r="AC220" s="515" t="str">
        <f>IF(入力②!G135="","",入力②!G135)</f>
        <v/>
      </c>
      <c r="AD220" s="516"/>
      <c r="AE220" s="516"/>
      <c r="AF220" s="516"/>
      <c r="AG220" s="516"/>
      <c r="AH220" s="517"/>
      <c r="AI220" s="518" t="str">
        <f>IF(入力②!H135="","",入力②!H135)</f>
        <v/>
      </c>
      <c r="AJ220" s="519"/>
      <c r="AK220" s="519"/>
      <c r="AL220" s="519"/>
      <c r="AM220" s="103" t="s">
        <v>21</v>
      </c>
    </row>
    <row r="221" spans="1:39" ht="27" customHeight="1" x14ac:dyDescent="0.15">
      <c r="A221" s="141">
        <v>10</v>
      </c>
      <c r="B221" s="536" t="str">
        <f>IF(入力②!B136="","",入力②!B136)</f>
        <v/>
      </c>
      <c r="C221" s="537"/>
      <c r="D221" s="538"/>
      <c r="E221" s="539" t="str">
        <f>IF(入力②!C136="","",(入力②!C136))</f>
        <v/>
      </c>
      <c r="F221" s="540"/>
      <c r="G221" s="540"/>
      <c r="H221" s="540"/>
      <c r="I221" s="540"/>
      <c r="J221" s="540"/>
      <c r="K221" s="541"/>
      <c r="L221" s="542" t="str">
        <f>IF(入力②!D136="","",入力②!D136)</f>
        <v/>
      </c>
      <c r="M221" s="543"/>
      <c r="N221" s="543"/>
      <c r="O221" s="543"/>
      <c r="P221" s="544"/>
      <c r="Q221" s="542" t="str">
        <f>IF(入力②!E136="","",入力②!E136)</f>
        <v/>
      </c>
      <c r="R221" s="543"/>
      <c r="S221" s="543"/>
      <c r="T221" s="543"/>
      <c r="U221" s="544"/>
      <c r="V221" s="98" t="str">
        <f t="shared" si="5"/>
        <v/>
      </c>
      <c r="W221" s="545" t="str">
        <f>TEXT(IF(入力②!F136="","",入力②!F136),"ggge年mm月dd日")</f>
        <v/>
      </c>
      <c r="X221" s="545"/>
      <c r="Y221" s="545"/>
      <c r="Z221" s="545"/>
      <c r="AA221" s="545"/>
      <c r="AB221" s="546"/>
      <c r="AC221" s="547" t="str">
        <f>IF(入力②!G136="","",入力②!G136)</f>
        <v/>
      </c>
      <c r="AD221" s="548"/>
      <c r="AE221" s="548"/>
      <c r="AF221" s="548"/>
      <c r="AG221" s="548"/>
      <c r="AH221" s="549"/>
      <c r="AI221" s="550" t="str">
        <f>IF(入力②!H136="","",入力②!H136)</f>
        <v/>
      </c>
      <c r="AJ221" s="551"/>
      <c r="AK221" s="551"/>
      <c r="AL221" s="551"/>
      <c r="AM221" s="142" t="s">
        <v>21</v>
      </c>
    </row>
    <row r="222" spans="1:39" ht="27" customHeight="1" x14ac:dyDescent="0.15">
      <c r="A222" s="143">
        <v>11</v>
      </c>
      <c r="B222" s="520" t="str">
        <f>IF(入力②!B137="","",入力②!B137)</f>
        <v/>
      </c>
      <c r="C222" s="521"/>
      <c r="D222" s="522"/>
      <c r="E222" s="523" t="str">
        <f>IF(入力②!C137="","",(入力②!C137))</f>
        <v/>
      </c>
      <c r="F222" s="524"/>
      <c r="G222" s="524"/>
      <c r="H222" s="524"/>
      <c r="I222" s="524"/>
      <c r="J222" s="524"/>
      <c r="K222" s="525"/>
      <c r="L222" s="526" t="str">
        <f>IF(入力②!D137="","",入力②!D137)</f>
        <v/>
      </c>
      <c r="M222" s="527"/>
      <c r="N222" s="527"/>
      <c r="O222" s="527"/>
      <c r="P222" s="528"/>
      <c r="Q222" s="526" t="str">
        <f>IF(入力②!E137="","",入力②!E137)</f>
        <v/>
      </c>
      <c r="R222" s="527"/>
      <c r="S222" s="527"/>
      <c r="T222" s="527"/>
      <c r="U222" s="528"/>
      <c r="V222" s="99" t="str">
        <f t="shared" si="5"/>
        <v/>
      </c>
      <c r="W222" s="529" t="str">
        <f>TEXT(IF(入力②!F137="","",入力②!F137),"ggge年mm月dd日")</f>
        <v/>
      </c>
      <c r="X222" s="529"/>
      <c r="Y222" s="529"/>
      <c r="Z222" s="529"/>
      <c r="AA222" s="529"/>
      <c r="AB222" s="530"/>
      <c r="AC222" s="531" t="str">
        <f>IF(入力②!G137="","",入力②!G137)</f>
        <v/>
      </c>
      <c r="AD222" s="532"/>
      <c r="AE222" s="532"/>
      <c r="AF222" s="532"/>
      <c r="AG222" s="532"/>
      <c r="AH222" s="533"/>
      <c r="AI222" s="534" t="str">
        <f>IF(入力②!H137="","",入力②!H137)</f>
        <v/>
      </c>
      <c r="AJ222" s="535"/>
      <c r="AK222" s="535"/>
      <c r="AL222" s="535"/>
      <c r="AM222" s="204" t="s">
        <v>21</v>
      </c>
    </row>
    <row r="223" spans="1:39" ht="27" customHeight="1" x14ac:dyDescent="0.15">
      <c r="A223" s="102">
        <v>12</v>
      </c>
      <c r="B223" s="504" t="str">
        <f>IF(入力②!B138="","",入力②!B138)</f>
        <v/>
      </c>
      <c r="C223" s="505"/>
      <c r="D223" s="506"/>
      <c r="E223" s="507" t="str">
        <f>IF(入力②!C138="","",(入力②!C138))</f>
        <v/>
      </c>
      <c r="F223" s="508"/>
      <c r="G223" s="508"/>
      <c r="H223" s="508"/>
      <c r="I223" s="508"/>
      <c r="J223" s="508"/>
      <c r="K223" s="509"/>
      <c r="L223" s="510" t="str">
        <f>IF(入力②!D138="","",入力②!D138)</f>
        <v/>
      </c>
      <c r="M223" s="511"/>
      <c r="N223" s="511"/>
      <c r="O223" s="511"/>
      <c r="P223" s="512"/>
      <c r="Q223" s="510" t="str">
        <f>IF(入力②!E138="","",入力②!E138)</f>
        <v/>
      </c>
      <c r="R223" s="511"/>
      <c r="S223" s="511"/>
      <c r="T223" s="511"/>
      <c r="U223" s="512"/>
      <c r="V223" s="97" t="str">
        <f t="shared" si="5"/>
        <v/>
      </c>
      <c r="W223" s="513" t="str">
        <f>TEXT(IF(入力②!F138="","",入力②!F138),"ggge年mm月dd日")</f>
        <v/>
      </c>
      <c r="X223" s="513"/>
      <c r="Y223" s="513"/>
      <c r="Z223" s="513"/>
      <c r="AA223" s="513"/>
      <c r="AB223" s="514"/>
      <c r="AC223" s="515" t="str">
        <f>IF(入力②!G138="","",入力②!G138)</f>
        <v/>
      </c>
      <c r="AD223" s="516"/>
      <c r="AE223" s="516"/>
      <c r="AF223" s="516"/>
      <c r="AG223" s="516"/>
      <c r="AH223" s="517"/>
      <c r="AI223" s="518" t="str">
        <f>IF(入力②!H138="","",入力②!H138)</f>
        <v/>
      </c>
      <c r="AJ223" s="519"/>
      <c r="AK223" s="519"/>
      <c r="AL223" s="519"/>
      <c r="AM223" s="103" t="s">
        <v>21</v>
      </c>
    </row>
    <row r="224" spans="1:39" ht="27" customHeight="1" x14ac:dyDescent="0.15">
      <c r="A224" s="102">
        <v>13</v>
      </c>
      <c r="B224" s="504" t="str">
        <f>IF(入力②!B139="","",入力②!B139)</f>
        <v/>
      </c>
      <c r="C224" s="505"/>
      <c r="D224" s="506"/>
      <c r="E224" s="507" t="str">
        <f>IF(入力②!C139="","",(入力②!C139))</f>
        <v/>
      </c>
      <c r="F224" s="508"/>
      <c r="G224" s="508"/>
      <c r="H224" s="508"/>
      <c r="I224" s="508"/>
      <c r="J224" s="508"/>
      <c r="K224" s="509"/>
      <c r="L224" s="510" t="str">
        <f>IF(入力②!D139="","",入力②!D139)</f>
        <v/>
      </c>
      <c r="M224" s="511"/>
      <c r="N224" s="511"/>
      <c r="O224" s="511"/>
      <c r="P224" s="512"/>
      <c r="Q224" s="510" t="str">
        <f>IF(入力②!E139="","",入力②!E139)</f>
        <v/>
      </c>
      <c r="R224" s="511"/>
      <c r="S224" s="511"/>
      <c r="T224" s="511"/>
      <c r="U224" s="512"/>
      <c r="V224" s="97" t="str">
        <f t="shared" si="5"/>
        <v/>
      </c>
      <c r="W224" s="513" t="str">
        <f>TEXT(IF(入力②!F139="","",入力②!F139),"ggge年mm月dd日")</f>
        <v/>
      </c>
      <c r="X224" s="513"/>
      <c r="Y224" s="513"/>
      <c r="Z224" s="513"/>
      <c r="AA224" s="513"/>
      <c r="AB224" s="514"/>
      <c r="AC224" s="515" t="str">
        <f>IF(入力②!G139="","",入力②!G139)</f>
        <v/>
      </c>
      <c r="AD224" s="516"/>
      <c r="AE224" s="516"/>
      <c r="AF224" s="516"/>
      <c r="AG224" s="516"/>
      <c r="AH224" s="517"/>
      <c r="AI224" s="518" t="str">
        <f>IF(入力②!H139="","",入力②!H139)</f>
        <v/>
      </c>
      <c r="AJ224" s="519"/>
      <c r="AK224" s="519"/>
      <c r="AL224" s="519"/>
      <c r="AM224" s="103" t="s">
        <v>21</v>
      </c>
    </row>
    <row r="225" spans="1:39" ht="27" customHeight="1" x14ac:dyDescent="0.15">
      <c r="A225" s="102">
        <v>14</v>
      </c>
      <c r="B225" s="504" t="str">
        <f>IF(入力②!B140="","",入力②!B140)</f>
        <v/>
      </c>
      <c r="C225" s="505"/>
      <c r="D225" s="506"/>
      <c r="E225" s="507" t="str">
        <f>IF(入力②!C140="","",(入力②!C140))</f>
        <v/>
      </c>
      <c r="F225" s="508"/>
      <c r="G225" s="508"/>
      <c r="H225" s="508"/>
      <c r="I225" s="508"/>
      <c r="J225" s="508"/>
      <c r="K225" s="509"/>
      <c r="L225" s="510" t="str">
        <f>IF(入力②!D140="","",入力②!D140)</f>
        <v/>
      </c>
      <c r="M225" s="511"/>
      <c r="N225" s="511"/>
      <c r="O225" s="511"/>
      <c r="P225" s="512"/>
      <c r="Q225" s="510" t="str">
        <f>IF(入力②!E140="","",入力②!E140)</f>
        <v/>
      </c>
      <c r="R225" s="511"/>
      <c r="S225" s="511"/>
      <c r="T225" s="511"/>
      <c r="U225" s="512"/>
      <c r="V225" s="97" t="str">
        <f t="shared" si="5"/>
        <v/>
      </c>
      <c r="W225" s="513" t="str">
        <f>TEXT(IF(入力②!F140="","",入力②!F140),"ggge年mm月dd日")</f>
        <v/>
      </c>
      <c r="X225" s="513"/>
      <c r="Y225" s="513"/>
      <c r="Z225" s="513"/>
      <c r="AA225" s="513"/>
      <c r="AB225" s="514"/>
      <c r="AC225" s="515" t="str">
        <f>IF(入力②!G140="","",入力②!G140)</f>
        <v/>
      </c>
      <c r="AD225" s="516"/>
      <c r="AE225" s="516"/>
      <c r="AF225" s="516"/>
      <c r="AG225" s="516"/>
      <c r="AH225" s="517"/>
      <c r="AI225" s="518" t="str">
        <f>IF(入力②!H140="","",入力②!H140)</f>
        <v/>
      </c>
      <c r="AJ225" s="519"/>
      <c r="AK225" s="519"/>
      <c r="AL225" s="519"/>
      <c r="AM225" s="103" t="s">
        <v>21</v>
      </c>
    </row>
    <row r="226" spans="1:39" ht="27" customHeight="1" x14ac:dyDescent="0.15">
      <c r="A226" s="141">
        <v>15</v>
      </c>
      <c r="B226" s="536" t="str">
        <f>IF(入力②!B141="","",入力②!B141)</f>
        <v/>
      </c>
      <c r="C226" s="537"/>
      <c r="D226" s="538"/>
      <c r="E226" s="539" t="str">
        <f>IF(入力②!C141="","",(入力②!C141))</f>
        <v/>
      </c>
      <c r="F226" s="540"/>
      <c r="G226" s="540"/>
      <c r="H226" s="540"/>
      <c r="I226" s="540"/>
      <c r="J226" s="540"/>
      <c r="K226" s="541"/>
      <c r="L226" s="542" t="str">
        <f>IF(入力②!D141="","",入力②!D141)</f>
        <v/>
      </c>
      <c r="M226" s="543"/>
      <c r="N226" s="543"/>
      <c r="O226" s="543"/>
      <c r="P226" s="544"/>
      <c r="Q226" s="542" t="str">
        <f>IF(入力②!E141="","",入力②!E141)</f>
        <v/>
      </c>
      <c r="R226" s="543"/>
      <c r="S226" s="543"/>
      <c r="T226" s="543"/>
      <c r="U226" s="544"/>
      <c r="V226" s="98" t="str">
        <f t="shared" si="5"/>
        <v/>
      </c>
      <c r="W226" s="545" t="str">
        <f>TEXT(IF(入力②!F141="","",入力②!F141),"ggge年mm月dd日")</f>
        <v/>
      </c>
      <c r="X226" s="545"/>
      <c r="Y226" s="545"/>
      <c r="Z226" s="545"/>
      <c r="AA226" s="545"/>
      <c r="AB226" s="546"/>
      <c r="AC226" s="547" t="str">
        <f>IF(入力②!G141="","",入力②!G141)</f>
        <v/>
      </c>
      <c r="AD226" s="548"/>
      <c r="AE226" s="548"/>
      <c r="AF226" s="548"/>
      <c r="AG226" s="548"/>
      <c r="AH226" s="549"/>
      <c r="AI226" s="550" t="str">
        <f>IF(入力②!H141="","",入力②!H141)</f>
        <v/>
      </c>
      <c r="AJ226" s="551"/>
      <c r="AK226" s="551"/>
      <c r="AL226" s="551"/>
      <c r="AM226" s="142" t="s">
        <v>21</v>
      </c>
    </row>
    <row r="227" spans="1:39" ht="27" customHeight="1" x14ac:dyDescent="0.15">
      <c r="A227" s="143">
        <v>16</v>
      </c>
      <c r="B227" s="520" t="str">
        <f>IF(入力②!B142="","",入力②!B142)</f>
        <v/>
      </c>
      <c r="C227" s="521"/>
      <c r="D227" s="522"/>
      <c r="E227" s="523" t="str">
        <f>IF(入力②!C142="","",(入力②!C142))</f>
        <v/>
      </c>
      <c r="F227" s="524"/>
      <c r="G227" s="524"/>
      <c r="H227" s="524"/>
      <c r="I227" s="524"/>
      <c r="J227" s="524"/>
      <c r="K227" s="525"/>
      <c r="L227" s="526" t="str">
        <f>IF(入力②!D142="","",入力②!D142)</f>
        <v/>
      </c>
      <c r="M227" s="527"/>
      <c r="N227" s="527"/>
      <c r="O227" s="527"/>
      <c r="P227" s="528"/>
      <c r="Q227" s="526" t="str">
        <f>IF(入力②!E142="","",入力②!E142)</f>
        <v/>
      </c>
      <c r="R227" s="527"/>
      <c r="S227" s="527"/>
      <c r="T227" s="527"/>
      <c r="U227" s="528"/>
      <c r="V227" s="99" t="str">
        <f t="shared" si="5"/>
        <v/>
      </c>
      <c r="W227" s="529" t="str">
        <f>TEXT(IF(入力②!F142="","",入力②!F142),"ggge年mm月dd日")</f>
        <v/>
      </c>
      <c r="X227" s="529"/>
      <c r="Y227" s="529"/>
      <c r="Z227" s="529"/>
      <c r="AA227" s="529"/>
      <c r="AB227" s="530"/>
      <c r="AC227" s="531" t="str">
        <f>IF(入力②!G142="","",入力②!G142)</f>
        <v/>
      </c>
      <c r="AD227" s="532"/>
      <c r="AE227" s="532"/>
      <c r="AF227" s="532"/>
      <c r="AG227" s="532"/>
      <c r="AH227" s="533"/>
      <c r="AI227" s="534" t="str">
        <f>IF(入力②!H142="","",入力②!H142)</f>
        <v/>
      </c>
      <c r="AJ227" s="535"/>
      <c r="AK227" s="535"/>
      <c r="AL227" s="535"/>
      <c r="AM227" s="204" t="s">
        <v>21</v>
      </c>
    </row>
    <row r="228" spans="1:39" ht="27" customHeight="1" x14ac:dyDescent="0.15">
      <c r="A228" s="102">
        <v>17</v>
      </c>
      <c r="B228" s="504" t="str">
        <f>IF(入力②!B143="","",入力②!B143)</f>
        <v/>
      </c>
      <c r="C228" s="505"/>
      <c r="D228" s="506"/>
      <c r="E228" s="507" t="str">
        <f>IF(入力②!C143="","",(入力②!C143))</f>
        <v/>
      </c>
      <c r="F228" s="508"/>
      <c r="G228" s="508"/>
      <c r="H228" s="508"/>
      <c r="I228" s="508"/>
      <c r="J228" s="508"/>
      <c r="K228" s="509"/>
      <c r="L228" s="510" t="str">
        <f>IF(入力②!D143="","",入力②!D143)</f>
        <v/>
      </c>
      <c r="M228" s="511"/>
      <c r="N228" s="511"/>
      <c r="O228" s="511"/>
      <c r="P228" s="512"/>
      <c r="Q228" s="510" t="str">
        <f>IF(入力②!E143="","",入力②!E143)</f>
        <v/>
      </c>
      <c r="R228" s="511"/>
      <c r="S228" s="511"/>
      <c r="T228" s="511"/>
      <c r="U228" s="512"/>
      <c r="V228" s="97" t="str">
        <f t="shared" si="5"/>
        <v/>
      </c>
      <c r="W228" s="513" t="str">
        <f>TEXT(IF(入力②!F143="","",入力②!F143),"ggge年mm月dd日")</f>
        <v/>
      </c>
      <c r="X228" s="513"/>
      <c r="Y228" s="513"/>
      <c r="Z228" s="513"/>
      <c r="AA228" s="513"/>
      <c r="AB228" s="514"/>
      <c r="AC228" s="515" t="str">
        <f>IF(入力②!G143="","",入力②!G143)</f>
        <v/>
      </c>
      <c r="AD228" s="516"/>
      <c r="AE228" s="516"/>
      <c r="AF228" s="516"/>
      <c r="AG228" s="516"/>
      <c r="AH228" s="517"/>
      <c r="AI228" s="518" t="str">
        <f>IF(入力②!H143="","",入力②!H143)</f>
        <v/>
      </c>
      <c r="AJ228" s="519"/>
      <c r="AK228" s="519"/>
      <c r="AL228" s="519"/>
      <c r="AM228" s="103" t="s">
        <v>21</v>
      </c>
    </row>
    <row r="229" spans="1:39" ht="27" customHeight="1" x14ac:dyDescent="0.15">
      <c r="A229" s="102">
        <v>18</v>
      </c>
      <c r="B229" s="504" t="str">
        <f>IF(入力②!B144="","",入力②!B144)</f>
        <v/>
      </c>
      <c r="C229" s="505"/>
      <c r="D229" s="506"/>
      <c r="E229" s="507" t="str">
        <f>IF(入力②!C144="","",(入力②!C144))</f>
        <v/>
      </c>
      <c r="F229" s="508"/>
      <c r="G229" s="508"/>
      <c r="H229" s="508"/>
      <c r="I229" s="508"/>
      <c r="J229" s="508"/>
      <c r="K229" s="509"/>
      <c r="L229" s="510" t="str">
        <f>IF(入力②!D144="","",入力②!D144)</f>
        <v/>
      </c>
      <c r="M229" s="511"/>
      <c r="N229" s="511"/>
      <c r="O229" s="511"/>
      <c r="P229" s="512"/>
      <c r="Q229" s="510" t="str">
        <f>IF(入力②!E144="","",入力②!E144)</f>
        <v/>
      </c>
      <c r="R229" s="511"/>
      <c r="S229" s="511"/>
      <c r="T229" s="511"/>
      <c r="U229" s="512"/>
      <c r="V229" s="97" t="str">
        <f t="shared" si="5"/>
        <v/>
      </c>
      <c r="W229" s="513" t="str">
        <f>TEXT(IF(入力②!F144="","",入力②!F144),"ggge年mm月dd日")</f>
        <v/>
      </c>
      <c r="X229" s="513"/>
      <c r="Y229" s="513"/>
      <c r="Z229" s="513"/>
      <c r="AA229" s="513"/>
      <c r="AB229" s="514"/>
      <c r="AC229" s="515" t="str">
        <f>IF(入力②!G144="","",入力②!G144)</f>
        <v/>
      </c>
      <c r="AD229" s="516"/>
      <c r="AE229" s="516"/>
      <c r="AF229" s="516"/>
      <c r="AG229" s="516"/>
      <c r="AH229" s="517"/>
      <c r="AI229" s="518" t="str">
        <f>IF(入力②!H144="","",入力②!H144)</f>
        <v/>
      </c>
      <c r="AJ229" s="519"/>
      <c r="AK229" s="519"/>
      <c r="AL229" s="519"/>
      <c r="AM229" s="103" t="s">
        <v>21</v>
      </c>
    </row>
    <row r="230" spans="1:39" ht="27" customHeight="1" x14ac:dyDescent="0.15">
      <c r="A230" s="102">
        <v>19</v>
      </c>
      <c r="B230" s="504" t="str">
        <f>IF(入力②!B145="","",入力②!B145)</f>
        <v/>
      </c>
      <c r="C230" s="505"/>
      <c r="D230" s="506"/>
      <c r="E230" s="507" t="str">
        <f>IF(入力②!C145="","",(入力②!C145))</f>
        <v/>
      </c>
      <c r="F230" s="508"/>
      <c r="G230" s="508"/>
      <c r="H230" s="508"/>
      <c r="I230" s="508"/>
      <c r="J230" s="508"/>
      <c r="K230" s="509"/>
      <c r="L230" s="510" t="str">
        <f>IF(入力②!D145="","",入力②!D145)</f>
        <v/>
      </c>
      <c r="M230" s="511"/>
      <c r="N230" s="511"/>
      <c r="O230" s="511"/>
      <c r="P230" s="512"/>
      <c r="Q230" s="510" t="str">
        <f>IF(入力②!E145="","",入力②!E145)</f>
        <v/>
      </c>
      <c r="R230" s="511"/>
      <c r="S230" s="511"/>
      <c r="T230" s="511"/>
      <c r="U230" s="512"/>
      <c r="V230" s="97" t="str">
        <f t="shared" si="5"/>
        <v/>
      </c>
      <c r="W230" s="513" t="str">
        <f>TEXT(IF(入力②!F145="","",入力②!F145),"ggge年mm月dd日")</f>
        <v/>
      </c>
      <c r="X230" s="513"/>
      <c r="Y230" s="513"/>
      <c r="Z230" s="513"/>
      <c r="AA230" s="513"/>
      <c r="AB230" s="514"/>
      <c r="AC230" s="515" t="str">
        <f>IF(入力②!G145="","",入力②!G145)</f>
        <v/>
      </c>
      <c r="AD230" s="516"/>
      <c r="AE230" s="516"/>
      <c r="AF230" s="516"/>
      <c r="AG230" s="516"/>
      <c r="AH230" s="517"/>
      <c r="AI230" s="518" t="str">
        <f>IF(入力②!H145="","",入力②!H145)</f>
        <v/>
      </c>
      <c r="AJ230" s="519"/>
      <c r="AK230" s="519"/>
      <c r="AL230" s="519"/>
      <c r="AM230" s="103" t="s">
        <v>21</v>
      </c>
    </row>
    <row r="231" spans="1:39" ht="27" customHeight="1" x14ac:dyDescent="0.15">
      <c r="A231" s="141">
        <v>20</v>
      </c>
      <c r="B231" s="536" t="str">
        <f>IF(入力②!B146="","",入力②!B146)</f>
        <v/>
      </c>
      <c r="C231" s="537"/>
      <c r="D231" s="538"/>
      <c r="E231" s="539" t="str">
        <f>IF(入力②!C146="","",(入力②!C146))</f>
        <v/>
      </c>
      <c r="F231" s="540"/>
      <c r="G231" s="540"/>
      <c r="H231" s="540"/>
      <c r="I231" s="540"/>
      <c r="J231" s="540"/>
      <c r="K231" s="541"/>
      <c r="L231" s="542" t="str">
        <f>IF(入力②!D146="","",入力②!D146)</f>
        <v/>
      </c>
      <c r="M231" s="543"/>
      <c r="N231" s="543"/>
      <c r="O231" s="543"/>
      <c r="P231" s="544"/>
      <c r="Q231" s="542" t="str">
        <f>IF(入力②!E146="","",入力②!E146)</f>
        <v/>
      </c>
      <c r="R231" s="543"/>
      <c r="S231" s="543"/>
      <c r="T231" s="543"/>
      <c r="U231" s="544"/>
      <c r="V231" s="98" t="str">
        <f t="shared" si="5"/>
        <v/>
      </c>
      <c r="W231" s="545" t="str">
        <f>TEXT(IF(入力②!F146="","",入力②!F146),"ggge年mm月dd日")</f>
        <v/>
      </c>
      <c r="X231" s="545"/>
      <c r="Y231" s="545"/>
      <c r="Z231" s="545"/>
      <c r="AA231" s="545"/>
      <c r="AB231" s="546"/>
      <c r="AC231" s="547" t="str">
        <f>IF(入力②!G146="","",入力②!G146)</f>
        <v/>
      </c>
      <c r="AD231" s="548"/>
      <c r="AE231" s="548"/>
      <c r="AF231" s="548"/>
      <c r="AG231" s="548"/>
      <c r="AH231" s="549"/>
      <c r="AI231" s="550" t="str">
        <f>IF(入力②!H146="","",入力②!H146)</f>
        <v/>
      </c>
      <c r="AJ231" s="551"/>
      <c r="AK231" s="551"/>
      <c r="AL231" s="551"/>
      <c r="AM231" s="142" t="s">
        <v>21</v>
      </c>
    </row>
    <row r="232" spans="1:39" ht="27" customHeight="1" x14ac:dyDescent="0.15">
      <c r="A232" s="100">
        <v>21</v>
      </c>
      <c r="B232" s="520" t="str">
        <f>IF(入力②!B147="","",入力②!B147)</f>
        <v/>
      </c>
      <c r="C232" s="521"/>
      <c r="D232" s="522"/>
      <c r="E232" s="523" t="str">
        <f>IF(入力②!C147="","",(入力②!C147))</f>
        <v/>
      </c>
      <c r="F232" s="524"/>
      <c r="G232" s="524"/>
      <c r="H232" s="524"/>
      <c r="I232" s="524"/>
      <c r="J232" s="524"/>
      <c r="K232" s="525"/>
      <c r="L232" s="526" t="str">
        <f>IF(入力②!D147="","",入力②!D147)</f>
        <v/>
      </c>
      <c r="M232" s="527"/>
      <c r="N232" s="527"/>
      <c r="O232" s="527"/>
      <c r="P232" s="528"/>
      <c r="Q232" s="526" t="str">
        <f>IF(入力②!E147="","",入力②!E147)</f>
        <v/>
      </c>
      <c r="R232" s="527"/>
      <c r="S232" s="527"/>
      <c r="T232" s="527"/>
      <c r="U232" s="528"/>
      <c r="V232" s="99" t="str">
        <f t="shared" si="5"/>
        <v/>
      </c>
      <c r="W232" s="529" t="str">
        <f>TEXT(IF(入力②!F147="","",入力②!F147),"ggge年mm月dd日")</f>
        <v/>
      </c>
      <c r="X232" s="529"/>
      <c r="Y232" s="529"/>
      <c r="Z232" s="529"/>
      <c r="AA232" s="529"/>
      <c r="AB232" s="530"/>
      <c r="AC232" s="531" t="str">
        <f>IF(入力②!G147="","",入力②!G147)</f>
        <v/>
      </c>
      <c r="AD232" s="532"/>
      <c r="AE232" s="532"/>
      <c r="AF232" s="532"/>
      <c r="AG232" s="532"/>
      <c r="AH232" s="533"/>
      <c r="AI232" s="534" t="str">
        <f>IF(入力②!H147="","",入力②!H147)</f>
        <v/>
      </c>
      <c r="AJ232" s="535"/>
      <c r="AK232" s="535"/>
      <c r="AL232" s="535"/>
      <c r="AM232" s="204" t="s">
        <v>21</v>
      </c>
    </row>
    <row r="233" spans="1:39" ht="27" customHeight="1" x14ac:dyDescent="0.15">
      <c r="A233" s="102">
        <v>22</v>
      </c>
      <c r="B233" s="504" t="str">
        <f>IF(入力②!B148="","",入力②!B148)</f>
        <v/>
      </c>
      <c r="C233" s="505"/>
      <c r="D233" s="506"/>
      <c r="E233" s="507" t="str">
        <f>IF(入力②!C148="","",(入力②!C148))</f>
        <v/>
      </c>
      <c r="F233" s="508"/>
      <c r="G233" s="508"/>
      <c r="H233" s="508"/>
      <c r="I233" s="508"/>
      <c r="J233" s="508"/>
      <c r="K233" s="509"/>
      <c r="L233" s="510" t="str">
        <f>IF(入力②!D148="","",入力②!D148)</f>
        <v/>
      </c>
      <c r="M233" s="511"/>
      <c r="N233" s="511"/>
      <c r="O233" s="511"/>
      <c r="P233" s="512"/>
      <c r="Q233" s="510" t="str">
        <f>IF(入力②!E148="","",入力②!E148)</f>
        <v/>
      </c>
      <c r="R233" s="511"/>
      <c r="S233" s="511"/>
      <c r="T233" s="511"/>
      <c r="U233" s="512"/>
      <c r="V233" s="97" t="str">
        <f t="shared" si="5"/>
        <v/>
      </c>
      <c r="W233" s="513" t="str">
        <f>TEXT(IF(入力②!F148="","",入力②!F148),"ggge年mm月dd日")</f>
        <v/>
      </c>
      <c r="X233" s="513"/>
      <c r="Y233" s="513"/>
      <c r="Z233" s="513"/>
      <c r="AA233" s="513"/>
      <c r="AB233" s="514"/>
      <c r="AC233" s="515" t="str">
        <f>IF(入力②!G148="","",入力②!G148)</f>
        <v/>
      </c>
      <c r="AD233" s="516"/>
      <c r="AE233" s="516"/>
      <c r="AF233" s="516"/>
      <c r="AG233" s="516"/>
      <c r="AH233" s="517"/>
      <c r="AI233" s="518" t="str">
        <f>IF(入力②!H148="","",入力②!H148)</f>
        <v/>
      </c>
      <c r="AJ233" s="519"/>
      <c r="AK233" s="519"/>
      <c r="AL233" s="519"/>
      <c r="AM233" s="103" t="s">
        <v>21</v>
      </c>
    </row>
    <row r="234" spans="1:39" ht="27" customHeight="1" x14ac:dyDescent="0.15">
      <c r="A234" s="102">
        <v>23</v>
      </c>
      <c r="B234" s="504" t="str">
        <f>IF(入力②!B149="","",入力②!B149)</f>
        <v/>
      </c>
      <c r="C234" s="505"/>
      <c r="D234" s="506"/>
      <c r="E234" s="507" t="str">
        <f>IF(入力②!C149="","",(入力②!C149))</f>
        <v/>
      </c>
      <c r="F234" s="508"/>
      <c r="G234" s="508"/>
      <c r="H234" s="508"/>
      <c r="I234" s="508"/>
      <c r="J234" s="508"/>
      <c r="K234" s="509"/>
      <c r="L234" s="510" t="str">
        <f>IF(入力②!D149="","",入力②!D149)</f>
        <v/>
      </c>
      <c r="M234" s="511"/>
      <c r="N234" s="511"/>
      <c r="O234" s="511"/>
      <c r="P234" s="512"/>
      <c r="Q234" s="510" t="str">
        <f>IF(入力②!E149="","",入力②!E149)</f>
        <v/>
      </c>
      <c r="R234" s="511"/>
      <c r="S234" s="511"/>
      <c r="T234" s="511"/>
      <c r="U234" s="512"/>
      <c r="V234" s="97" t="str">
        <f t="shared" si="5"/>
        <v/>
      </c>
      <c r="W234" s="513" t="str">
        <f>TEXT(IF(入力②!F149="","",入力②!F149),"ggge年mm月dd日")</f>
        <v/>
      </c>
      <c r="X234" s="513"/>
      <c r="Y234" s="513"/>
      <c r="Z234" s="513"/>
      <c r="AA234" s="513"/>
      <c r="AB234" s="514"/>
      <c r="AC234" s="515" t="str">
        <f>IF(入力②!G149="","",入力②!G149)</f>
        <v/>
      </c>
      <c r="AD234" s="516"/>
      <c r="AE234" s="516"/>
      <c r="AF234" s="516"/>
      <c r="AG234" s="516"/>
      <c r="AH234" s="517"/>
      <c r="AI234" s="518" t="str">
        <f>IF(入力②!H149="","",入力②!H149)</f>
        <v/>
      </c>
      <c r="AJ234" s="519"/>
      <c r="AK234" s="519"/>
      <c r="AL234" s="519"/>
      <c r="AM234" s="103" t="s">
        <v>21</v>
      </c>
    </row>
    <row r="235" spans="1:39" ht="27" customHeight="1" x14ac:dyDescent="0.15">
      <c r="A235" s="102">
        <v>24</v>
      </c>
      <c r="B235" s="504" t="str">
        <f>IF(入力②!B150="","",入力②!B150)</f>
        <v/>
      </c>
      <c r="C235" s="505"/>
      <c r="D235" s="506"/>
      <c r="E235" s="507" t="str">
        <f>IF(入力②!C150="","",(入力②!C150))</f>
        <v/>
      </c>
      <c r="F235" s="508"/>
      <c r="G235" s="508"/>
      <c r="H235" s="508"/>
      <c r="I235" s="508"/>
      <c r="J235" s="508"/>
      <c r="K235" s="509"/>
      <c r="L235" s="510" t="str">
        <f>IF(入力②!D150="","",入力②!D150)</f>
        <v/>
      </c>
      <c r="M235" s="511"/>
      <c r="N235" s="511"/>
      <c r="O235" s="511"/>
      <c r="P235" s="512"/>
      <c r="Q235" s="510" t="str">
        <f>IF(入力②!E150="","",入力②!E150)</f>
        <v/>
      </c>
      <c r="R235" s="511"/>
      <c r="S235" s="511"/>
      <c r="T235" s="511"/>
      <c r="U235" s="512"/>
      <c r="V235" s="97" t="str">
        <f t="shared" si="5"/>
        <v/>
      </c>
      <c r="W235" s="513" t="str">
        <f>TEXT(IF(入力②!F150="","",入力②!F150),"ggge年mm月dd日")</f>
        <v/>
      </c>
      <c r="X235" s="513"/>
      <c r="Y235" s="513"/>
      <c r="Z235" s="513"/>
      <c r="AA235" s="513"/>
      <c r="AB235" s="514"/>
      <c r="AC235" s="515" t="str">
        <f>IF(入力②!G150="","",入力②!G150)</f>
        <v/>
      </c>
      <c r="AD235" s="516"/>
      <c r="AE235" s="516"/>
      <c r="AF235" s="516"/>
      <c r="AG235" s="516"/>
      <c r="AH235" s="517"/>
      <c r="AI235" s="518" t="str">
        <f>IF(入力②!H150="","",入力②!H150)</f>
        <v/>
      </c>
      <c r="AJ235" s="519"/>
      <c r="AK235" s="519"/>
      <c r="AL235" s="519"/>
      <c r="AM235" s="103" t="s">
        <v>21</v>
      </c>
    </row>
    <row r="236" spans="1:39" ht="27" customHeight="1" thickBot="1" x14ac:dyDescent="0.2">
      <c r="A236" s="100">
        <v>25</v>
      </c>
      <c r="B236" s="480" t="str">
        <f>IF(入力②!B151="","",入力②!B151)</f>
        <v/>
      </c>
      <c r="C236" s="481"/>
      <c r="D236" s="482"/>
      <c r="E236" s="483" t="str">
        <f>IF(入力②!C151="","",(入力②!C151))</f>
        <v/>
      </c>
      <c r="F236" s="484"/>
      <c r="G236" s="484"/>
      <c r="H236" s="484"/>
      <c r="I236" s="484"/>
      <c r="J236" s="484"/>
      <c r="K236" s="485"/>
      <c r="L236" s="486" t="str">
        <f>IF(入力②!D151="","",入力②!D151)</f>
        <v/>
      </c>
      <c r="M236" s="487"/>
      <c r="N236" s="487"/>
      <c r="O236" s="487"/>
      <c r="P236" s="488"/>
      <c r="Q236" s="486" t="str">
        <f>IF(入力②!E151="","",入力②!E151)</f>
        <v/>
      </c>
      <c r="R236" s="487"/>
      <c r="S236" s="487"/>
      <c r="T236" s="487"/>
      <c r="U236" s="488"/>
      <c r="V236" s="104" t="str">
        <f t="shared" si="5"/>
        <v/>
      </c>
      <c r="W236" s="489" t="str">
        <f>TEXT(IF(入力②!F151="","",入力②!F151),"ggge年mm月dd日")</f>
        <v/>
      </c>
      <c r="X236" s="489"/>
      <c r="Y236" s="489"/>
      <c r="Z236" s="489"/>
      <c r="AA236" s="489"/>
      <c r="AB236" s="490"/>
      <c r="AC236" s="491" t="str">
        <f>IF(入力②!G151="","",入力②!G151)</f>
        <v/>
      </c>
      <c r="AD236" s="492"/>
      <c r="AE236" s="492"/>
      <c r="AF236" s="492"/>
      <c r="AG236" s="492"/>
      <c r="AH236" s="493"/>
      <c r="AI236" s="494" t="str">
        <f>IF(入力②!H151="","",入力②!H151)</f>
        <v/>
      </c>
      <c r="AJ236" s="495"/>
      <c r="AK236" s="495"/>
      <c r="AL236" s="495"/>
      <c r="AM236" s="101" t="s">
        <v>21</v>
      </c>
    </row>
    <row r="237" spans="1:39" ht="27" customHeight="1" thickBot="1" x14ac:dyDescent="0.2">
      <c r="A237" s="496" t="s">
        <v>30</v>
      </c>
      <c r="B237" s="497"/>
      <c r="C237" s="497"/>
      <c r="D237" s="497"/>
      <c r="E237" s="497"/>
      <c r="F237" s="497"/>
      <c r="G237" s="497"/>
      <c r="H237" s="497"/>
      <c r="I237" s="498">
        <f>COUNT(B212:D236)</f>
        <v>0</v>
      </c>
      <c r="J237" s="499"/>
      <c r="K237" s="499"/>
      <c r="L237" s="499"/>
      <c r="M237" s="499"/>
      <c r="N237" s="499"/>
      <c r="O237" s="499"/>
      <c r="P237" s="499"/>
      <c r="Q237" s="499"/>
      <c r="R237" s="499"/>
      <c r="S237" s="499"/>
      <c r="T237" s="499"/>
      <c r="U237" s="499"/>
      <c r="V237" s="500"/>
      <c r="W237" s="501"/>
      <c r="X237" s="502"/>
      <c r="Y237" s="502"/>
      <c r="Z237" s="502"/>
      <c r="AA237" s="502"/>
      <c r="AB237" s="502"/>
      <c r="AC237" s="502"/>
      <c r="AD237" s="502"/>
      <c r="AE237" s="502"/>
      <c r="AF237" s="502"/>
      <c r="AG237" s="502"/>
      <c r="AH237" s="502"/>
      <c r="AI237" s="502"/>
      <c r="AJ237" s="502"/>
      <c r="AK237" s="502"/>
      <c r="AL237" s="502"/>
      <c r="AM237" s="503"/>
    </row>
    <row r="238" spans="1:39" ht="5.45" customHeight="1" x14ac:dyDescent="0.15">
      <c r="B238" s="105" t="s">
        <v>35</v>
      </c>
      <c r="X238" s="106"/>
    </row>
    <row r="239" spans="1:39" ht="22.9" customHeight="1" thickBot="1" x14ac:dyDescent="0.2">
      <c r="B239" s="475" t="s">
        <v>31</v>
      </c>
      <c r="C239" s="475"/>
      <c r="D239" s="475"/>
      <c r="E239" s="476" t="s">
        <v>36</v>
      </c>
      <c r="F239" s="476"/>
      <c r="G239" s="476"/>
      <c r="H239" s="476"/>
      <c r="I239" s="476"/>
      <c r="J239" s="476"/>
      <c r="K239" s="477"/>
      <c r="L239" s="477"/>
      <c r="M239" s="477"/>
      <c r="N239" s="477"/>
      <c r="O239" s="477"/>
      <c r="P239" s="477"/>
      <c r="Q239" s="477"/>
      <c r="R239" s="478" t="s">
        <v>153</v>
      </c>
      <c r="S239" s="478"/>
      <c r="T239" s="479" t="s">
        <v>154</v>
      </c>
      <c r="U239" s="479"/>
      <c r="V239" s="479"/>
      <c r="W239" s="479"/>
      <c r="X239" s="479"/>
      <c r="Y239" s="479"/>
      <c r="Z239" s="479"/>
      <c r="AA239" s="479"/>
      <c r="AB239" s="479"/>
      <c r="AC239" s="479"/>
      <c r="AD239" s="479"/>
      <c r="AE239" s="479"/>
      <c r="AF239" s="479"/>
      <c r="AG239" s="479"/>
      <c r="AH239" s="479"/>
      <c r="AI239" s="479"/>
      <c r="AJ239" s="479"/>
      <c r="AK239" s="479"/>
      <c r="AL239" s="479"/>
    </row>
    <row r="240" spans="1:39" s="2" customFormat="1" ht="13.15" customHeight="1" thickTop="1" x14ac:dyDescent="0.15">
      <c r="A240" s="107"/>
      <c r="B240" s="1"/>
      <c r="C240" s="1"/>
      <c r="D240" s="1"/>
      <c r="E240" s="1"/>
      <c r="F240" s="1"/>
      <c r="G240" s="1"/>
      <c r="H240" s="1"/>
      <c r="I240" s="1"/>
      <c r="J240" s="1"/>
      <c r="K240" s="108"/>
      <c r="L240" s="108"/>
      <c r="M240" s="108"/>
      <c r="N240" s="108"/>
      <c r="O240" s="108"/>
      <c r="P240" s="108"/>
      <c r="Q240" s="1"/>
      <c r="R240" s="1"/>
      <c r="S240" s="106"/>
      <c r="T240" s="1"/>
      <c r="U240" s="1"/>
      <c r="V240" s="1"/>
      <c r="W240" s="1"/>
    </row>
    <row r="241" spans="1:39" ht="9" customHeight="1" x14ac:dyDescent="0.15"/>
    <row r="242" spans="1:39" ht="31.5" customHeight="1" thickBot="1" x14ac:dyDescent="0.2">
      <c r="C242" s="84"/>
      <c r="D242" s="84"/>
      <c r="E242" s="84"/>
      <c r="F242" s="84"/>
      <c r="G242" s="84"/>
      <c r="H242" s="84"/>
      <c r="I242" s="84"/>
      <c r="J242" s="84"/>
      <c r="K242" s="84"/>
      <c r="L242" s="84"/>
      <c r="M242" s="84"/>
      <c r="N242" s="84"/>
      <c r="O242" s="84"/>
      <c r="P242" s="597" t="s">
        <v>32</v>
      </c>
      <c r="Q242" s="597"/>
      <c r="R242" s="597"/>
      <c r="S242" s="597"/>
      <c r="T242" s="597"/>
      <c r="U242" s="597"/>
      <c r="V242" s="597"/>
      <c r="W242" s="597"/>
      <c r="X242" s="597"/>
      <c r="Y242" s="84"/>
      <c r="Z242" s="84"/>
      <c r="AB242" s="84"/>
      <c r="AC242" s="84"/>
      <c r="AD242" s="84"/>
      <c r="AE242" s="598" t="s">
        <v>14</v>
      </c>
      <c r="AF242" s="599"/>
      <c r="AG242" s="599"/>
      <c r="AH242" s="599"/>
      <c r="AI242" s="599"/>
      <c r="AJ242" s="599"/>
      <c r="AK242" s="599"/>
      <c r="AL242" s="599"/>
      <c r="AM242" s="600"/>
    </row>
    <row r="243" spans="1:39" ht="30" customHeight="1" thickBot="1" x14ac:dyDescent="0.2">
      <c r="A243" s="601" t="s">
        <v>0</v>
      </c>
      <c r="B243" s="602"/>
      <c r="C243" s="602"/>
      <c r="D243" s="602"/>
      <c r="E243" s="603"/>
      <c r="F243" s="604" t="str">
        <f>IF(入力①!$B$4="","",入力①!$B$4)</f>
        <v/>
      </c>
      <c r="G243" s="605"/>
      <c r="H243" s="605"/>
      <c r="I243" s="606"/>
      <c r="J243" s="85"/>
      <c r="K243" s="607" t="s">
        <v>182</v>
      </c>
      <c r="L243" s="608"/>
      <c r="M243" s="608"/>
      <c r="N243" s="608"/>
      <c r="O243" s="608"/>
      <c r="P243" s="608"/>
      <c r="Q243" s="608"/>
      <c r="R243" s="608"/>
      <c r="S243" s="608"/>
      <c r="T243" s="608"/>
      <c r="U243" s="608"/>
      <c r="V243" s="608"/>
      <c r="W243" s="608"/>
      <c r="X243" s="608"/>
      <c r="Y243" s="608"/>
      <c r="Z243" s="608"/>
      <c r="AA243" s="608"/>
      <c r="AB243" s="608"/>
      <c r="AC243" s="608"/>
      <c r="AD243" s="608"/>
      <c r="AE243" s="608"/>
      <c r="AF243" s="609"/>
      <c r="AG243" s="610" t="s">
        <v>33</v>
      </c>
      <c r="AH243" s="611"/>
      <c r="AI243" s="611"/>
      <c r="AJ243" s="611"/>
      <c r="AK243" s="611"/>
      <c r="AL243" s="611"/>
    </row>
    <row r="244" spans="1:39" ht="15" customHeight="1" x14ac:dyDescent="0.15">
      <c r="A244" s="555" t="s">
        <v>34</v>
      </c>
      <c r="B244" s="556"/>
      <c r="C244" s="556"/>
      <c r="D244" s="556"/>
      <c r="E244" s="557"/>
      <c r="F244" s="561" t="str">
        <f>IF(入力①!$C$4="","",入力①!$C$4)</f>
        <v/>
      </c>
      <c r="G244" s="562"/>
      <c r="H244" s="562"/>
      <c r="I244" s="562"/>
      <c r="J244" s="562"/>
      <c r="K244" s="562"/>
      <c r="L244" s="562"/>
      <c r="M244" s="562"/>
      <c r="N244" s="562"/>
      <c r="O244" s="562"/>
      <c r="P244" s="562"/>
      <c r="Q244" s="562"/>
      <c r="R244" s="562"/>
      <c r="S244" s="562"/>
      <c r="T244" s="562"/>
      <c r="U244" s="562"/>
      <c r="V244" s="562"/>
      <c r="W244" s="562"/>
      <c r="X244" s="562"/>
      <c r="Y244" s="562"/>
      <c r="Z244" s="562"/>
      <c r="AA244" s="562"/>
      <c r="AB244" s="562"/>
      <c r="AC244" s="562"/>
      <c r="AD244" s="562"/>
      <c r="AE244" s="563"/>
      <c r="AF244" s="86"/>
      <c r="AG244" s="567" t="str">
        <f>IF(OR(入力②!K2=0,入力②!K2&lt;7),"","7／"&amp;入力②!K2&amp;" 　ページ")</f>
        <v/>
      </c>
      <c r="AH244" s="568"/>
      <c r="AI244" s="568"/>
      <c r="AJ244" s="568"/>
      <c r="AK244" s="568"/>
      <c r="AL244" s="569"/>
    </row>
    <row r="245" spans="1:39" ht="15" customHeight="1" thickBot="1" x14ac:dyDescent="0.2">
      <c r="A245" s="558"/>
      <c r="B245" s="559"/>
      <c r="C245" s="559"/>
      <c r="D245" s="559"/>
      <c r="E245" s="560"/>
      <c r="F245" s="564"/>
      <c r="G245" s="565"/>
      <c r="H245" s="565"/>
      <c r="I245" s="565"/>
      <c r="J245" s="565"/>
      <c r="K245" s="565"/>
      <c r="L245" s="565"/>
      <c r="M245" s="565"/>
      <c r="N245" s="565"/>
      <c r="O245" s="565"/>
      <c r="P245" s="565"/>
      <c r="Q245" s="565"/>
      <c r="R245" s="565"/>
      <c r="S245" s="565"/>
      <c r="T245" s="565"/>
      <c r="U245" s="565"/>
      <c r="V245" s="565"/>
      <c r="W245" s="565"/>
      <c r="X245" s="565"/>
      <c r="Y245" s="565"/>
      <c r="Z245" s="565"/>
      <c r="AA245" s="565"/>
      <c r="AB245" s="565"/>
      <c r="AC245" s="565"/>
      <c r="AD245" s="565"/>
      <c r="AE245" s="566"/>
      <c r="AF245" s="87"/>
      <c r="AG245" s="570"/>
      <c r="AH245" s="571"/>
      <c r="AI245" s="571"/>
      <c r="AJ245" s="571"/>
      <c r="AK245" s="571"/>
      <c r="AL245" s="572"/>
    </row>
    <row r="246" spans="1:39" ht="6" customHeight="1" x14ac:dyDescent="0.15">
      <c r="B246" s="88"/>
      <c r="C246" s="88"/>
      <c r="D246" s="88"/>
      <c r="E246" s="88"/>
      <c r="F246" s="88"/>
      <c r="G246" s="89"/>
      <c r="H246" s="89"/>
      <c r="I246" s="89"/>
      <c r="J246" s="89"/>
      <c r="K246" s="89"/>
      <c r="L246" s="89"/>
      <c r="M246" s="89"/>
      <c r="N246" s="89"/>
      <c r="O246" s="89"/>
      <c r="P246" s="89"/>
      <c r="Q246" s="89"/>
      <c r="R246" s="89"/>
      <c r="S246" s="89"/>
      <c r="T246" s="89"/>
      <c r="U246" s="89"/>
      <c r="V246" s="89"/>
      <c r="W246" s="89"/>
      <c r="X246" s="89"/>
      <c r="Y246" s="89"/>
      <c r="Z246" s="89"/>
      <c r="AA246" s="89"/>
      <c r="AB246" s="89"/>
      <c r="AC246" s="89"/>
      <c r="AD246" s="89"/>
      <c r="AE246" s="89"/>
      <c r="AF246" s="90"/>
      <c r="AG246" s="91"/>
      <c r="AH246" s="91"/>
      <c r="AI246" s="91"/>
      <c r="AJ246" s="91"/>
      <c r="AK246" s="91"/>
      <c r="AL246" s="91"/>
    </row>
    <row r="247" spans="1:39" ht="15" customHeight="1" x14ac:dyDescent="0.15">
      <c r="A247" s="135" t="s">
        <v>183</v>
      </c>
      <c r="B247" s="136"/>
      <c r="C247" s="137"/>
      <c r="D247" s="137"/>
      <c r="E247" s="137"/>
      <c r="F247" s="137"/>
      <c r="G247" s="136"/>
      <c r="H247" s="136"/>
      <c r="I247" s="137"/>
      <c r="J247" s="137"/>
      <c r="K247" s="137"/>
      <c r="L247" s="92"/>
      <c r="M247" s="92"/>
      <c r="N247" s="92"/>
      <c r="O247" s="92"/>
      <c r="P247" s="93"/>
      <c r="Q247" s="93"/>
      <c r="R247" s="93"/>
      <c r="S247" s="93"/>
      <c r="T247" s="93"/>
      <c r="U247" s="93"/>
      <c r="V247" s="93"/>
      <c r="W247" s="93"/>
      <c r="X247" s="93"/>
      <c r="Y247" s="93"/>
      <c r="Z247" s="93"/>
      <c r="AA247" s="93"/>
      <c r="AB247" s="93"/>
      <c r="AC247" s="93"/>
      <c r="AD247" s="93"/>
      <c r="AE247" s="93"/>
      <c r="AF247" s="93"/>
    </row>
    <row r="248" spans="1:39" ht="15" customHeight="1" x14ac:dyDescent="0.15">
      <c r="A248" s="138" t="s">
        <v>184</v>
      </c>
      <c r="B248" s="139"/>
      <c r="C248" s="137"/>
      <c r="D248" s="137"/>
      <c r="E248" s="137"/>
      <c r="F248" s="137"/>
      <c r="G248" s="137"/>
      <c r="H248" s="137"/>
      <c r="I248" s="137"/>
      <c r="J248" s="137"/>
      <c r="K248" s="137"/>
      <c r="L248" s="92"/>
      <c r="M248" s="92"/>
      <c r="N248" s="92"/>
      <c r="O248" s="92"/>
      <c r="P248" s="93"/>
      <c r="Q248" s="93"/>
      <c r="R248" s="93"/>
      <c r="S248" s="93"/>
      <c r="T248" s="93"/>
      <c r="U248" s="93"/>
      <c r="V248" s="93"/>
      <c r="W248" s="93"/>
      <c r="X248" s="93"/>
      <c r="Y248" s="93"/>
      <c r="Z248" s="93"/>
      <c r="AA248" s="93"/>
      <c r="AB248" s="93"/>
      <c r="AC248" s="93"/>
      <c r="AD248" s="93"/>
      <c r="AE248" s="93"/>
      <c r="AF248" s="93"/>
    </row>
    <row r="249" spans="1:39" ht="6" customHeight="1" thickBot="1" x14ac:dyDescent="0.2">
      <c r="A249" s="94"/>
      <c r="B249" s="95"/>
      <c r="C249" s="92"/>
      <c r="D249" s="92"/>
      <c r="E249" s="92"/>
      <c r="F249" s="92"/>
      <c r="G249" s="92"/>
      <c r="H249" s="92"/>
      <c r="I249" s="92"/>
      <c r="J249" s="92"/>
      <c r="K249" s="92"/>
      <c r="L249" s="92"/>
      <c r="M249" s="92"/>
      <c r="N249" s="92"/>
      <c r="O249" s="92"/>
      <c r="P249" s="93"/>
      <c r="Q249" s="93"/>
      <c r="R249" s="93"/>
      <c r="S249" s="93"/>
      <c r="T249" s="93"/>
      <c r="U249" s="93"/>
      <c r="V249" s="93"/>
      <c r="W249" s="93"/>
      <c r="X249" s="93"/>
      <c r="Y249" s="93"/>
      <c r="Z249" s="93"/>
      <c r="AA249" s="93"/>
      <c r="AB249" s="93"/>
      <c r="AC249" s="93"/>
      <c r="AD249" s="93"/>
      <c r="AE249" s="93"/>
      <c r="AF249" s="93"/>
    </row>
    <row r="250" spans="1:39" ht="15.6" customHeight="1" x14ac:dyDescent="0.15">
      <c r="A250" s="573" t="s">
        <v>22</v>
      </c>
      <c r="B250" s="575" t="s">
        <v>23</v>
      </c>
      <c r="C250" s="575"/>
      <c r="D250" s="576"/>
      <c r="E250" s="577" t="s">
        <v>24</v>
      </c>
      <c r="F250" s="578"/>
      <c r="G250" s="578"/>
      <c r="H250" s="578"/>
      <c r="I250" s="578"/>
      <c r="J250" s="578"/>
      <c r="K250" s="578"/>
      <c r="L250" s="581" t="s">
        <v>150</v>
      </c>
      <c r="M250" s="575"/>
      <c r="N250" s="575"/>
      <c r="O250" s="575"/>
      <c r="P250" s="576"/>
      <c r="Q250" s="581" t="s">
        <v>25</v>
      </c>
      <c r="R250" s="575"/>
      <c r="S250" s="575"/>
      <c r="T250" s="575"/>
      <c r="U250" s="576"/>
      <c r="V250" s="582" t="s">
        <v>26</v>
      </c>
      <c r="W250" s="583"/>
      <c r="X250" s="583"/>
      <c r="Y250" s="583"/>
      <c r="Z250" s="583"/>
      <c r="AA250" s="583"/>
      <c r="AB250" s="583"/>
      <c r="AC250" s="586" t="s">
        <v>27</v>
      </c>
      <c r="AD250" s="587"/>
      <c r="AE250" s="587"/>
      <c r="AF250" s="587"/>
      <c r="AG250" s="587"/>
      <c r="AH250" s="588"/>
      <c r="AI250" s="578" t="s">
        <v>28</v>
      </c>
      <c r="AJ250" s="578"/>
      <c r="AK250" s="578"/>
      <c r="AL250" s="578"/>
      <c r="AM250" s="592"/>
    </row>
    <row r="251" spans="1:39" ht="13.15" customHeight="1" x14ac:dyDescent="0.15">
      <c r="A251" s="574"/>
      <c r="B251" s="580" t="s">
        <v>29</v>
      </c>
      <c r="C251" s="580"/>
      <c r="D251" s="580"/>
      <c r="E251" s="579"/>
      <c r="F251" s="580"/>
      <c r="G251" s="580"/>
      <c r="H251" s="580"/>
      <c r="I251" s="580"/>
      <c r="J251" s="580"/>
      <c r="K251" s="580"/>
      <c r="L251" s="594" t="s">
        <v>151</v>
      </c>
      <c r="M251" s="595"/>
      <c r="N251" s="595"/>
      <c r="O251" s="595"/>
      <c r="P251" s="596"/>
      <c r="Q251" s="594" t="s">
        <v>152</v>
      </c>
      <c r="R251" s="595"/>
      <c r="S251" s="595"/>
      <c r="T251" s="595"/>
      <c r="U251" s="596"/>
      <c r="V251" s="584"/>
      <c r="W251" s="585"/>
      <c r="X251" s="585"/>
      <c r="Y251" s="585"/>
      <c r="Z251" s="585"/>
      <c r="AA251" s="585"/>
      <c r="AB251" s="585"/>
      <c r="AC251" s="589"/>
      <c r="AD251" s="590"/>
      <c r="AE251" s="590"/>
      <c r="AF251" s="590"/>
      <c r="AG251" s="590"/>
      <c r="AH251" s="591"/>
      <c r="AI251" s="580"/>
      <c r="AJ251" s="580"/>
      <c r="AK251" s="580"/>
      <c r="AL251" s="580"/>
      <c r="AM251" s="593"/>
    </row>
    <row r="252" spans="1:39" ht="27" customHeight="1" x14ac:dyDescent="0.15">
      <c r="A252" s="140">
        <v>1</v>
      </c>
      <c r="B252" s="520" t="str">
        <f>IF(入力②!B152="","",入力②!B152)</f>
        <v/>
      </c>
      <c r="C252" s="521"/>
      <c r="D252" s="522"/>
      <c r="E252" s="552" t="str">
        <f>IF(入力②!C152="","",(入力②!C152))</f>
        <v/>
      </c>
      <c r="F252" s="552"/>
      <c r="G252" s="552"/>
      <c r="H252" s="552"/>
      <c r="I252" s="552"/>
      <c r="J252" s="552"/>
      <c r="K252" s="552"/>
      <c r="L252" s="526" t="str">
        <f>IF(入力②!D152="","",入力②!D152)</f>
        <v/>
      </c>
      <c r="M252" s="527"/>
      <c r="N252" s="553"/>
      <c r="O252" s="553"/>
      <c r="P252" s="554"/>
      <c r="Q252" s="526" t="str">
        <f>IF(入力②!E152="","",入力②!E152)</f>
        <v/>
      </c>
      <c r="R252" s="527"/>
      <c r="S252" s="553"/>
      <c r="T252" s="553"/>
      <c r="U252" s="554"/>
      <c r="V252" s="96" t="str">
        <f>IF(W252="","",IF(LEFT(W252,1)="昭","①",IF(LEFT(W252,1)="平","②","③")))</f>
        <v/>
      </c>
      <c r="W252" s="529" t="str">
        <f>TEXT(IF(入力②!F152="","",入力②!F152),"ggge年mm月dd日")</f>
        <v/>
      </c>
      <c r="X252" s="529"/>
      <c r="Y252" s="529"/>
      <c r="Z252" s="529"/>
      <c r="AA252" s="529"/>
      <c r="AB252" s="530"/>
      <c r="AC252" s="515" t="str">
        <f>IF(入力②!G152="","",入力②!G152)</f>
        <v/>
      </c>
      <c r="AD252" s="516"/>
      <c r="AE252" s="516"/>
      <c r="AF252" s="516"/>
      <c r="AG252" s="516"/>
      <c r="AH252" s="517"/>
      <c r="AI252" s="534" t="str">
        <f>IF(入力②!H152="","",入力②!H152)</f>
        <v/>
      </c>
      <c r="AJ252" s="535"/>
      <c r="AK252" s="535"/>
      <c r="AL252" s="535"/>
      <c r="AM252" s="204" t="s">
        <v>21</v>
      </c>
    </row>
    <row r="253" spans="1:39" ht="27" customHeight="1" x14ac:dyDescent="0.15">
      <c r="A253" s="102">
        <v>2</v>
      </c>
      <c r="B253" s="504" t="str">
        <f>IF(入力②!B153="","",入力②!B153)</f>
        <v/>
      </c>
      <c r="C253" s="505"/>
      <c r="D253" s="506"/>
      <c r="E253" s="507" t="str">
        <f>IF(入力②!C153="","",(入力②!C153))</f>
        <v/>
      </c>
      <c r="F253" s="508"/>
      <c r="G253" s="508"/>
      <c r="H253" s="508"/>
      <c r="I253" s="508"/>
      <c r="J253" s="508"/>
      <c r="K253" s="509"/>
      <c r="L253" s="510" t="str">
        <f>IF(入力②!D153="","",入力②!D153)</f>
        <v/>
      </c>
      <c r="M253" s="511"/>
      <c r="N253" s="511"/>
      <c r="O253" s="511"/>
      <c r="P253" s="512"/>
      <c r="Q253" s="510" t="str">
        <f>IF(入力②!E153="","",入力②!E153)</f>
        <v/>
      </c>
      <c r="R253" s="511"/>
      <c r="S253" s="511"/>
      <c r="T253" s="511"/>
      <c r="U253" s="512"/>
      <c r="V253" s="97" t="str">
        <f t="shared" ref="V253:V276" si="6">IF(W253="","",IF(LEFT(W253,1)="昭","①",IF(LEFT(W253,1)="平","②","③")))</f>
        <v/>
      </c>
      <c r="W253" s="513" t="str">
        <f>TEXT(IF(入力②!F153="","",入力②!F153),"ggge年mm月dd日")</f>
        <v/>
      </c>
      <c r="X253" s="513"/>
      <c r="Y253" s="513"/>
      <c r="Z253" s="513"/>
      <c r="AA253" s="513"/>
      <c r="AB253" s="514"/>
      <c r="AC253" s="515" t="str">
        <f>IF(入力②!G153="","",入力②!G153)</f>
        <v/>
      </c>
      <c r="AD253" s="516"/>
      <c r="AE253" s="516"/>
      <c r="AF253" s="516"/>
      <c r="AG253" s="516"/>
      <c r="AH253" s="517"/>
      <c r="AI253" s="518" t="str">
        <f>IF(入力②!H153="","",入力②!H153)</f>
        <v/>
      </c>
      <c r="AJ253" s="519"/>
      <c r="AK253" s="519"/>
      <c r="AL253" s="519"/>
      <c r="AM253" s="103" t="s">
        <v>21</v>
      </c>
    </row>
    <row r="254" spans="1:39" ht="27" customHeight="1" x14ac:dyDescent="0.15">
      <c r="A254" s="102">
        <v>3</v>
      </c>
      <c r="B254" s="504" t="str">
        <f>IF(入力②!B154="","",入力②!B154)</f>
        <v/>
      </c>
      <c r="C254" s="505"/>
      <c r="D254" s="506"/>
      <c r="E254" s="507" t="str">
        <f>IF(入力②!C154="","",(入力②!C154))</f>
        <v/>
      </c>
      <c r="F254" s="508"/>
      <c r="G254" s="508"/>
      <c r="H254" s="508"/>
      <c r="I254" s="508"/>
      <c r="J254" s="508"/>
      <c r="K254" s="509"/>
      <c r="L254" s="510" t="str">
        <f>IF(入力②!D154="","",入力②!D154)</f>
        <v/>
      </c>
      <c r="M254" s="511"/>
      <c r="N254" s="511"/>
      <c r="O254" s="511"/>
      <c r="P254" s="512"/>
      <c r="Q254" s="510" t="str">
        <f>IF(入力②!E154="","",入力②!E154)</f>
        <v/>
      </c>
      <c r="R254" s="511"/>
      <c r="S254" s="511"/>
      <c r="T254" s="511"/>
      <c r="U254" s="512"/>
      <c r="V254" s="97" t="str">
        <f t="shared" si="6"/>
        <v/>
      </c>
      <c r="W254" s="513" t="str">
        <f>TEXT(IF(入力②!F154="","",入力②!F154),"ggge年mm月dd日")</f>
        <v/>
      </c>
      <c r="X254" s="513"/>
      <c r="Y254" s="513"/>
      <c r="Z254" s="513"/>
      <c r="AA254" s="513"/>
      <c r="AB254" s="514"/>
      <c r="AC254" s="515" t="str">
        <f>IF(入力②!G154="","",入力②!G154)</f>
        <v/>
      </c>
      <c r="AD254" s="516"/>
      <c r="AE254" s="516"/>
      <c r="AF254" s="516"/>
      <c r="AG254" s="516"/>
      <c r="AH254" s="517"/>
      <c r="AI254" s="518" t="str">
        <f>IF(入力②!H154="","",入力②!H154)</f>
        <v/>
      </c>
      <c r="AJ254" s="519"/>
      <c r="AK254" s="519"/>
      <c r="AL254" s="519"/>
      <c r="AM254" s="103" t="s">
        <v>21</v>
      </c>
    </row>
    <row r="255" spans="1:39" ht="27" customHeight="1" x14ac:dyDescent="0.15">
      <c r="A255" s="102">
        <v>4</v>
      </c>
      <c r="B255" s="504" t="str">
        <f>IF(入力②!B155="","",入力②!B155)</f>
        <v/>
      </c>
      <c r="C255" s="505"/>
      <c r="D255" s="506"/>
      <c r="E255" s="507" t="str">
        <f>IF(入力②!C155="","",(入力②!C155))</f>
        <v/>
      </c>
      <c r="F255" s="508"/>
      <c r="G255" s="508"/>
      <c r="H255" s="508"/>
      <c r="I255" s="508"/>
      <c r="J255" s="508"/>
      <c r="K255" s="509"/>
      <c r="L255" s="510" t="str">
        <f>IF(入力②!D155="","",入力②!D155)</f>
        <v/>
      </c>
      <c r="M255" s="511"/>
      <c r="N255" s="511"/>
      <c r="O255" s="511"/>
      <c r="P255" s="512"/>
      <c r="Q255" s="510" t="str">
        <f>IF(入力②!E155="","",入力②!E155)</f>
        <v/>
      </c>
      <c r="R255" s="511"/>
      <c r="S255" s="511"/>
      <c r="T255" s="511"/>
      <c r="U255" s="512"/>
      <c r="V255" s="97" t="str">
        <f t="shared" si="6"/>
        <v/>
      </c>
      <c r="W255" s="513" t="str">
        <f>TEXT(IF(入力②!F155="","",入力②!F155),"ggge年mm月dd日")</f>
        <v/>
      </c>
      <c r="X255" s="513"/>
      <c r="Y255" s="513"/>
      <c r="Z255" s="513"/>
      <c r="AA255" s="513"/>
      <c r="AB255" s="514"/>
      <c r="AC255" s="515" t="str">
        <f>IF(入力②!G155="","",入力②!G155)</f>
        <v/>
      </c>
      <c r="AD255" s="516"/>
      <c r="AE255" s="516"/>
      <c r="AF255" s="516"/>
      <c r="AG255" s="516"/>
      <c r="AH255" s="517"/>
      <c r="AI255" s="518" t="str">
        <f>IF(入力②!H155="","",入力②!H155)</f>
        <v/>
      </c>
      <c r="AJ255" s="519"/>
      <c r="AK255" s="519"/>
      <c r="AL255" s="519"/>
      <c r="AM255" s="103" t="s">
        <v>21</v>
      </c>
    </row>
    <row r="256" spans="1:39" ht="27" customHeight="1" x14ac:dyDescent="0.15">
      <c r="A256" s="141">
        <v>5</v>
      </c>
      <c r="B256" s="536" t="str">
        <f>IF(入力②!B156="","",入力②!B156)</f>
        <v/>
      </c>
      <c r="C256" s="537"/>
      <c r="D256" s="538"/>
      <c r="E256" s="539" t="str">
        <f>IF(入力②!C156="","",(入力②!C156))</f>
        <v/>
      </c>
      <c r="F256" s="540"/>
      <c r="G256" s="540"/>
      <c r="H256" s="540"/>
      <c r="I256" s="540"/>
      <c r="J256" s="540"/>
      <c r="K256" s="541"/>
      <c r="L256" s="542" t="str">
        <f>IF(入力②!D156="","",入力②!D156)</f>
        <v/>
      </c>
      <c r="M256" s="543"/>
      <c r="N256" s="543"/>
      <c r="O256" s="543"/>
      <c r="P256" s="544"/>
      <c r="Q256" s="542" t="str">
        <f>IF(入力②!E156="","",入力②!E156)</f>
        <v/>
      </c>
      <c r="R256" s="543"/>
      <c r="S256" s="543"/>
      <c r="T256" s="543"/>
      <c r="U256" s="544"/>
      <c r="V256" s="98" t="str">
        <f t="shared" si="6"/>
        <v/>
      </c>
      <c r="W256" s="545" t="str">
        <f>TEXT(IF(入力②!F156="","",入力②!F156),"ggge年mm月dd日")</f>
        <v/>
      </c>
      <c r="X256" s="545"/>
      <c r="Y256" s="545"/>
      <c r="Z256" s="545"/>
      <c r="AA256" s="545"/>
      <c r="AB256" s="546"/>
      <c r="AC256" s="547" t="str">
        <f>IF(入力②!G156="","",入力②!G156)</f>
        <v/>
      </c>
      <c r="AD256" s="548"/>
      <c r="AE256" s="548"/>
      <c r="AF256" s="548"/>
      <c r="AG256" s="548"/>
      <c r="AH256" s="549"/>
      <c r="AI256" s="550" t="str">
        <f>IF(入力②!H156="","",入力②!H156)</f>
        <v/>
      </c>
      <c r="AJ256" s="551"/>
      <c r="AK256" s="551"/>
      <c r="AL256" s="551"/>
      <c r="AM256" s="142" t="s">
        <v>21</v>
      </c>
    </row>
    <row r="257" spans="1:39" ht="27" customHeight="1" x14ac:dyDescent="0.15">
      <c r="A257" s="143">
        <v>6</v>
      </c>
      <c r="B257" s="520" t="str">
        <f>IF(入力②!B157="","",入力②!B157)</f>
        <v/>
      </c>
      <c r="C257" s="521"/>
      <c r="D257" s="522"/>
      <c r="E257" s="523" t="str">
        <f>IF(入力②!C157="","",(入力②!C157))</f>
        <v/>
      </c>
      <c r="F257" s="524"/>
      <c r="G257" s="524"/>
      <c r="H257" s="524"/>
      <c r="I257" s="524"/>
      <c r="J257" s="524"/>
      <c r="K257" s="525"/>
      <c r="L257" s="526" t="str">
        <f>IF(入力②!D157="","",入力②!D157)</f>
        <v/>
      </c>
      <c r="M257" s="527"/>
      <c r="N257" s="527"/>
      <c r="O257" s="527"/>
      <c r="P257" s="528"/>
      <c r="Q257" s="526" t="str">
        <f>IF(入力②!E157="","",入力②!E157)</f>
        <v/>
      </c>
      <c r="R257" s="527"/>
      <c r="S257" s="527"/>
      <c r="T257" s="527"/>
      <c r="U257" s="528"/>
      <c r="V257" s="99" t="str">
        <f t="shared" si="6"/>
        <v/>
      </c>
      <c r="W257" s="529" t="str">
        <f>TEXT(IF(入力②!F157="","",入力②!F157),"ggge年mm月dd日")</f>
        <v/>
      </c>
      <c r="X257" s="529"/>
      <c r="Y257" s="529"/>
      <c r="Z257" s="529"/>
      <c r="AA257" s="529"/>
      <c r="AB257" s="530"/>
      <c r="AC257" s="531" t="str">
        <f>IF(入力②!G157="","",入力②!G157)</f>
        <v/>
      </c>
      <c r="AD257" s="532"/>
      <c r="AE257" s="532"/>
      <c r="AF257" s="532"/>
      <c r="AG257" s="532"/>
      <c r="AH257" s="533"/>
      <c r="AI257" s="534" t="str">
        <f>IF(入力②!H157="","",入力②!H157)</f>
        <v/>
      </c>
      <c r="AJ257" s="535"/>
      <c r="AK257" s="535"/>
      <c r="AL257" s="535"/>
      <c r="AM257" s="204" t="s">
        <v>21</v>
      </c>
    </row>
    <row r="258" spans="1:39" ht="27" customHeight="1" x14ac:dyDescent="0.15">
      <c r="A258" s="102">
        <v>7</v>
      </c>
      <c r="B258" s="504" t="str">
        <f>IF(入力②!B158="","",入力②!B158)</f>
        <v/>
      </c>
      <c r="C258" s="505"/>
      <c r="D258" s="506"/>
      <c r="E258" s="507" t="str">
        <f>IF(入力②!C158="","",(入力②!C158))</f>
        <v/>
      </c>
      <c r="F258" s="508"/>
      <c r="G258" s="508"/>
      <c r="H258" s="508"/>
      <c r="I258" s="508"/>
      <c r="J258" s="508"/>
      <c r="K258" s="509"/>
      <c r="L258" s="510" t="str">
        <f>IF(入力②!D158="","",入力②!D158)</f>
        <v/>
      </c>
      <c r="M258" s="511"/>
      <c r="N258" s="511"/>
      <c r="O258" s="511"/>
      <c r="P258" s="512"/>
      <c r="Q258" s="510" t="str">
        <f>IF(入力②!E158="","",入力②!E158)</f>
        <v/>
      </c>
      <c r="R258" s="511"/>
      <c r="S258" s="511"/>
      <c r="T258" s="511"/>
      <c r="U258" s="512"/>
      <c r="V258" s="97" t="str">
        <f t="shared" si="6"/>
        <v/>
      </c>
      <c r="W258" s="513" t="str">
        <f>TEXT(IF(入力②!F158="","",入力②!F158),"ggge年mm月dd日")</f>
        <v/>
      </c>
      <c r="X258" s="513"/>
      <c r="Y258" s="513"/>
      <c r="Z258" s="513"/>
      <c r="AA258" s="513"/>
      <c r="AB258" s="514"/>
      <c r="AC258" s="515" t="str">
        <f>IF(入力②!G158="","",入力②!G158)</f>
        <v/>
      </c>
      <c r="AD258" s="516"/>
      <c r="AE258" s="516"/>
      <c r="AF258" s="516"/>
      <c r="AG258" s="516"/>
      <c r="AH258" s="517"/>
      <c r="AI258" s="518" t="str">
        <f>IF(入力②!H158="","",入力②!H158)</f>
        <v/>
      </c>
      <c r="AJ258" s="519"/>
      <c r="AK258" s="519"/>
      <c r="AL258" s="519"/>
      <c r="AM258" s="103" t="s">
        <v>21</v>
      </c>
    </row>
    <row r="259" spans="1:39" ht="27" customHeight="1" x14ac:dyDescent="0.15">
      <c r="A259" s="102">
        <v>8</v>
      </c>
      <c r="B259" s="504" t="str">
        <f>IF(入力②!B159="","",入力②!B159)</f>
        <v/>
      </c>
      <c r="C259" s="505"/>
      <c r="D259" s="506"/>
      <c r="E259" s="507" t="str">
        <f>IF(入力②!C159="","",(入力②!C159))</f>
        <v/>
      </c>
      <c r="F259" s="508"/>
      <c r="G259" s="508"/>
      <c r="H259" s="508"/>
      <c r="I259" s="508"/>
      <c r="J259" s="508"/>
      <c r="K259" s="509"/>
      <c r="L259" s="510" t="str">
        <f>IF(入力②!D159="","",入力②!D159)</f>
        <v/>
      </c>
      <c r="M259" s="511"/>
      <c r="N259" s="511"/>
      <c r="O259" s="511"/>
      <c r="P259" s="512"/>
      <c r="Q259" s="510" t="str">
        <f>IF(入力②!E159="","",入力②!E159)</f>
        <v/>
      </c>
      <c r="R259" s="511"/>
      <c r="S259" s="511"/>
      <c r="T259" s="511"/>
      <c r="U259" s="512"/>
      <c r="V259" s="97" t="str">
        <f t="shared" si="6"/>
        <v/>
      </c>
      <c r="W259" s="513" t="str">
        <f>TEXT(IF(入力②!F159="","",入力②!F159),"ggge年mm月dd日")</f>
        <v/>
      </c>
      <c r="X259" s="513"/>
      <c r="Y259" s="513"/>
      <c r="Z259" s="513"/>
      <c r="AA259" s="513"/>
      <c r="AB259" s="514"/>
      <c r="AC259" s="515" t="str">
        <f>IF(入力②!G159="","",入力②!G159)</f>
        <v/>
      </c>
      <c r="AD259" s="516"/>
      <c r="AE259" s="516"/>
      <c r="AF259" s="516"/>
      <c r="AG259" s="516"/>
      <c r="AH259" s="517"/>
      <c r="AI259" s="518" t="str">
        <f>IF(入力②!H159="","",入力②!H159)</f>
        <v/>
      </c>
      <c r="AJ259" s="519"/>
      <c r="AK259" s="519"/>
      <c r="AL259" s="519"/>
      <c r="AM259" s="103" t="s">
        <v>21</v>
      </c>
    </row>
    <row r="260" spans="1:39" ht="27" customHeight="1" x14ac:dyDescent="0.15">
      <c r="A260" s="102">
        <v>9</v>
      </c>
      <c r="B260" s="504" t="str">
        <f>IF(入力②!B160="","",入力②!B160)</f>
        <v/>
      </c>
      <c r="C260" s="505"/>
      <c r="D260" s="506"/>
      <c r="E260" s="507" t="str">
        <f>IF(入力②!C160="","",(入力②!C160))</f>
        <v/>
      </c>
      <c r="F260" s="508"/>
      <c r="G260" s="508"/>
      <c r="H260" s="508"/>
      <c r="I260" s="508"/>
      <c r="J260" s="508"/>
      <c r="K260" s="509"/>
      <c r="L260" s="510" t="str">
        <f>IF(入力②!D160="","",入力②!D160)</f>
        <v/>
      </c>
      <c r="M260" s="511"/>
      <c r="N260" s="511"/>
      <c r="O260" s="511"/>
      <c r="P260" s="512"/>
      <c r="Q260" s="510" t="str">
        <f>IF(入力②!E160="","",入力②!E160)</f>
        <v/>
      </c>
      <c r="R260" s="511"/>
      <c r="S260" s="511"/>
      <c r="T260" s="511"/>
      <c r="U260" s="512"/>
      <c r="V260" s="97" t="str">
        <f t="shared" si="6"/>
        <v/>
      </c>
      <c r="W260" s="513" t="str">
        <f>TEXT(IF(入力②!F160="","",入力②!F160),"ggge年mm月dd日")</f>
        <v/>
      </c>
      <c r="X260" s="513"/>
      <c r="Y260" s="513"/>
      <c r="Z260" s="513"/>
      <c r="AA260" s="513"/>
      <c r="AB260" s="514"/>
      <c r="AC260" s="515" t="str">
        <f>IF(入力②!G160="","",入力②!G160)</f>
        <v/>
      </c>
      <c r="AD260" s="516"/>
      <c r="AE260" s="516"/>
      <c r="AF260" s="516"/>
      <c r="AG260" s="516"/>
      <c r="AH260" s="517"/>
      <c r="AI260" s="518" t="str">
        <f>IF(入力②!H160="","",入力②!H160)</f>
        <v/>
      </c>
      <c r="AJ260" s="519"/>
      <c r="AK260" s="519"/>
      <c r="AL260" s="519"/>
      <c r="AM260" s="103" t="s">
        <v>21</v>
      </c>
    </row>
    <row r="261" spans="1:39" ht="27" customHeight="1" x14ac:dyDescent="0.15">
      <c r="A261" s="141">
        <v>10</v>
      </c>
      <c r="B261" s="536" t="str">
        <f>IF(入力②!B161="","",入力②!B161)</f>
        <v/>
      </c>
      <c r="C261" s="537"/>
      <c r="D261" s="538"/>
      <c r="E261" s="539" t="str">
        <f>IF(入力②!C161="","",(入力②!C161))</f>
        <v/>
      </c>
      <c r="F261" s="540"/>
      <c r="G261" s="540"/>
      <c r="H261" s="540"/>
      <c r="I261" s="540"/>
      <c r="J261" s="540"/>
      <c r="K261" s="541"/>
      <c r="L261" s="542" t="str">
        <f>IF(入力②!D161="","",入力②!D161)</f>
        <v/>
      </c>
      <c r="M261" s="543"/>
      <c r="N261" s="543"/>
      <c r="O261" s="543"/>
      <c r="P261" s="544"/>
      <c r="Q261" s="542" t="str">
        <f>IF(入力②!E161="","",入力②!E161)</f>
        <v/>
      </c>
      <c r="R261" s="543"/>
      <c r="S261" s="543"/>
      <c r="T261" s="543"/>
      <c r="U261" s="544"/>
      <c r="V261" s="98" t="str">
        <f t="shared" si="6"/>
        <v/>
      </c>
      <c r="W261" s="545" t="str">
        <f>TEXT(IF(入力②!F161="","",入力②!F161),"ggge年mm月dd日")</f>
        <v/>
      </c>
      <c r="X261" s="545"/>
      <c r="Y261" s="545"/>
      <c r="Z261" s="545"/>
      <c r="AA261" s="545"/>
      <c r="AB261" s="546"/>
      <c r="AC261" s="547" t="str">
        <f>IF(入力②!G161="","",入力②!G161)</f>
        <v/>
      </c>
      <c r="AD261" s="548"/>
      <c r="AE261" s="548"/>
      <c r="AF261" s="548"/>
      <c r="AG261" s="548"/>
      <c r="AH261" s="549"/>
      <c r="AI261" s="550" t="str">
        <f>IF(入力②!H161="","",入力②!H161)</f>
        <v/>
      </c>
      <c r="AJ261" s="551"/>
      <c r="AK261" s="551"/>
      <c r="AL261" s="551"/>
      <c r="AM261" s="142" t="s">
        <v>21</v>
      </c>
    </row>
    <row r="262" spans="1:39" ht="27" customHeight="1" x14ac:dyDescent="0.15">
      <c r="A262" s="143">
        <v>11</v>
      </c>
      <c r="B262" s="520" t="str">
        <f>IF(入力②!B162="","",入力②!B162)</f>
        <v/>
      </c>
      <c r="C262" s="521"/>
      <c r="D262" s="522"/>
      <c r="E262" s="523" t="str">
        <f>IF(入力②!C162="","",(入力②!C162))</f>
        <v/>
      </c>
      <c r="F262" s="524"/>
      <c r="G262" s="524"/>
      <c r="H262" s="524"/>
      <c r="I262" s="524"/>
      <c r="J262" s="524"/>
      <c r="K262" s="525"/>
      <c r="L262" s="526" t="str">
        <f>IF(入力②!D162="","",入力②!D162)</f>
        <v/>
      </c>
      <c r="M262" s="527"/>
      <c r="N262" s="527"/>
      <c r="O262" s="527"/>
      <c r="P262" s="528"/>
      <c r="Q262" s="526" t="str">
        <f>IF(入力②!E162="","",入力②!E162)</f>
        <v/>
      </c>
      <c r="R262" s="527"/>
      <c r="S262" s="527"/>
      <c r="T262" s="527"/>
      <c r="U262" s="528"/>
      <c r="V262" s="99" t="str">
        <f t="shared" si="6"/>
        <v/>
      </c>
      <c r="W262" s="529" t="str">
        <f>TEXT(IF(入力②!F162="","",入力②!F162),"ggge年mm月dd日")</f>
        <v/>
      </c>
      <c r="X262" s="529"/>
      <c r="Y262" s="529"/>
      <c r="Z262" s="529"/>
      <c r="AA262" s="529"/>
      <c r="AB262" s="530"/>
      <c r="AC262" s="531" t="str">
        <f>IF(入力②!G162="","",入力②!G162)</f>
        <v/>
      </c>
      <c r="AD262" s="532"/>
      <c r="AE262" s="532"/>
      <c r="AF262" s="532"/>
      <c r="AG262" s="532"/>
      <c r="AH262" s="533"/>
      <c r="AI262" s="534" t="str">
        <f>IF(入力②!H162="","",入力②!H162)</f>
        <v/>
      </c>
      <c r="AJ262" s="535"/>
      <c r="AK262" s="535"/>
      <c r="AL262" s="535"/>
      <c r="AM262" s="204" t="s">
        <v>21</v>
      </c>
    </row>
    <row r="263" spans="1:39" ht="27" customHeight="1" x14ac:dyDescent="0.15">
      <c r="A263" s="102">
        <v>12</v>
      </c>
      <c r="B263" s="504" t="str">
        <f>IF(入力②!B163="","",入力②!B163)</f>
        <v/>
      </c>
      <c r="C263" s="505"/>
      <c r="D263" s="506"/>
      <c r="E263" s="507" t="str">
        <f>IF(入力②!C163="","",(入力②!C163))</f>
        <v/>
      </c>
      <c r="F263" s="508"/>
      <c r="G263" s="508"/>
      <c r="H263" s="508"/>
      <c r="I263" s="508"/>
      <c r="J263" s="508"/>
      <c r="K263" s="509"/>
      <c r="L263" s="510" t="str">
        <f>IF(入力②!D163="","",入力②!D163)</f>
        <v/>
      </c>
      <c r="M263" s="511"/>
      <c r="N263" s="511"/>
      <c r="O263" s="511"/>
      <c r="P263" s="512"/>
      <c r="Q263" s="510" t="str">
        <f>IF(入力②!E163="","",入力②!E163)</f>
        <v/>
      </c>
      <c r="R263" s="511"/>
      <c r="S263" s="511"/>
      <c r="T263" s="511"/>
      <c r="U263" s="512"/>
      <c r="V263" s="97" t="str">
        <f t="shared" si="6"/>
        <v/>
      </c>
      <c r="W263" s="513" t="str">
        <f>TEXT(IF(入力②!F163="","",入力②!F163),"ggge年mm月dd日")</f>
        <v/>
      </c>
      <c r="X263" s="513"/>
      <c r="Y263" s="513"/>
      <c r="Z263" s="513"/>
      <c r="AA263" s="513"/>
      <c r="AB263" s="514"/>
      <c r="AC263" s="515" t="str">
        <f>IF(入力②!G163="","",入力②!G163)</f>
        <v/>
      </c>
      <c r="AD263" s="516"/>
      <c r="AE263" s="516"/>
      <c r="AF263" s="516"/>
      <c r="AG263" s="516"/>
      <c r="AH263" s="517"/>
      <c r="AI263" s="518" t="str">
        <f>IF(入力②!H163="","",入力②!H163)</f>
        <v/>
      </c>
      <c r="AJ263" s="519"/>
      <c r="AK263" s="519"/>
      <c r="AL263" s="519"/>
      <c r="AM263" s="103" t="s">
        <v>21</v>
      </c>
    </row>
    <row r="264" spans="1:39" ht="27" customHeight="1" x14ac:dyDescent="0.15">
      <c r="A264" s="102">
        <v>13</v>
      </c>
      <c r="B264" s="504" t="str">
        <f>IF(入力②!B164="","",入力②!B164)</f>
        <v/>
      </c>
      <c r="C264" s="505"/>
      <c r="D264" s="506"/>
      <c r="E264" s="507" t="str">
        <f>IF(入力②!C164="","",(入力②!C164))</f>
        <v/>
      </c>
      <c r="F264" s="508"/>
      <c r="G264" s="508"/>
      <c r="H264" s="508"/>
      <c r="I264" s="508"/>
      <c r="J264" s="508"/>
      <c r="K264" s="509"/>
      <c r="L264" s="510" t="str">
        <f>IF(入力②!D164="","",入力②!D164)</f>
        <v/>
      </c>
      <c r="M264" s="511"/>
      <c r="N264" s="511"/>
      <c r="O264" s="511"/>
      <c r="P264" s="512"/>
      <c r="Q264" s="510" t="str">
        <f>IF(入力②!E164="","",入力②!E164)</f>
        <v/>
      </c>
      <c r="R264" s="511"/>
      <c r="S264" s="511"/>
      <c r="T264" s="511"/>
      <c r="U264" s="512"/>
      <c r="V264" s="97" t="str">
        <f t="shared" si="6"/>
        <v/>
      </c>
      <c r="W264" s="513" t="str">
        <f>TEXT(IF(入力②!F164="","",入力②!F164),"ggge年mm月dd日")</f>
        <v/>
      </c>
      <c r="X264" s="513"/>
      <c r="Y264" s="513"/>
      <c r="Z264" s="513"/>
      <c r="AA264" s="513"/>
      <c r="AB264" s="514"/>
      <c r="AC264" s="515" t="str">
        <f>IF(入力②!G164="","",入力②!G164)</f>
        <v/>
      </c>
      <c r="AD264" s="516"/>
      <c r="AE264" s="516"/>
      <c r="AF264" s="516"/>
      <c r="AG264" s="516"/>
      <c r="AH264" s="517"/>
      <c r="AI264" s="518" t="str">
        <f>IF(入力②!H164="","",入力②!H164)</f>
        <v/>
      </c>
      <c r="AJ264" s="519"/>
      <c r="AK264" s="519"/>
      <c r="AL264" s="519"/>
      <c r="AM264" s="103" t="s">
        <v>21</v>
      </c>
    </row>
    <row r="265" spans="1:39" ht="27" customHeight="1" x14ac:dyDescent="0.15">
      <c r="A265" s="102">
        <v>14</v>
      </c>
      <c r="B265" s="504" t="str">
        <f>IF(入力②!B165="","",入力②!B165)</f>
        <v/>
      </c>
      <c r="C265" s="505"/>
      <c r="D265" s="506"/>
      <c r="E265" s="507" t="str">
        <f>IF(入力②!C165="","",(入力②!C165))</f>
        <v/>
      </c>
      <c r="F265" s="508"/>
      <c r="G265" s="508"/>
      <c r="H265" s="508"/>
      <c r="I265" s="508"/>
      <c r="J265" s="508"/>
      <c r="K265" s="509"/>
      <c r="L265" s="510" t="str">
        <f>IF(入力②!D165="","",入力②!D165)</f>
        <v/>
      </c>
      <c r="M265" s="511"/>
      <c r="N265" s="511"/>
      <c r="O265" s="511"/>
      <c r="P265" s="512"/>
      <c r="Q265" s="510" t="str">
        <f>IF(入力②!E165="","",入力②!E165)</f>
        <v/>
      </c>
      <c r="R265" s="511"/>
      <c r="S265" s="511"/>
      <c r="T265" s="511"/>
      <c r="U265" s="512"/>
      <c r="V265" s="97" t="str">
        <f t="shared" si="6"/>
        <v/>
      </c>
      <c r="W265" s="513" t="str">
        <f>TEXT(IF(入力②!F165="","",入力②!F165),"ggge年mm月dd日")</f>
        <v/>
      </c>
      <c r="X265" s="513"/>
      <c r="Y265" s="513"/>
      <c r="Z265" s="513"/>
      <c r="AA265" s="513"/>
      <c r="AB265" s="514"/>
      <c r="AC265" s="515" t="str">
        <f>IF(入力②!G165="","",入力②!G165)</f>
        <v/>
      </c>
      <c r="AD265" s="516"/>
      <c r="AE265" s="516"/>
      <c r="AF265" s="516"/>
      <c r="AG265" s="516"/>
      <c r="AH265" s="517"/>
      <c r="AI265" s="518" t="str">
        <f>IF(入力②!H165="","",入力②!H165)</f>
        <v/>
      </c>
      <c r="AJ265" s="519"/>
      <c r="AK265" s="519"/>
      <c r="AL265" s="519"/>
      <c r="AM265" s="103" t="s">
        <v>21</v>
      </c>
    </row>
    <row r="266" spans="1:39" ht="27" customHeight="1" x14ac:dyDescent="0.15">
      <c r="A266" s="141">
        <v>15</v>
      </c>
      <c r="B266" s="536" t="str">
        <f>IF(入力②!B166="","",入力②!B166)</f>
        <v/>
      </c>
      <c r="C266" s="537"/>
      <c r="D266" s="538"/>
      <c r="E266" s="539" t="str">
        <f>IF(入力②!C166="","",(入力②!C166))</f>
        <v/>
      </c>
      <c r="F266" s="540"/>
      <c r="G266" s="540"/>
      <c r="H266" s="540"/>
      <c r="I266" s="540"/>
      <c r="J266" s="540"/>
      <c r="K266" s="541"/>
      <c r="L266" s="542" t="str">
        <f>IF(入力②!D166="","",入力②!D166)</f>
        <v/>
      </c>
      <c r="M266" s="543"/>
      <c r="N266" s="543"/>
      <c r="O266" s="543"/>
      <c r="P266" s="544"/>
      <c r="Q266" s="542" t="str">
        <f>IF(入力②!E166="","",入力②!E166)</f>
        <v/>
      </c>
      <c r="R266" s="543"/>
      <c r="S266" s="543"/>
      <c r="T266" s="543"/>
      <c r="U266" s="544"/>
      <c r="V266" s="98" t="str">
        <f t="shared" si="6"/>
        <v/>
      </c>
      <c r="W266" s="545" t="str">
        <f>TEXT(IF(入力②!F166="","",入力②!F166),"ggge年mm月dd日")</f>
        <v/>
      </c>
      <c r="X266" s="545"/>
      <c r="Y266" s="545"/>
      <c r="Z266" s="545"/>
      <c r="AA266" s="545"/>
      <c r="AB266" s="546"/>
      <c r="AC266" s="547" t="str">
        <f>IF(入力②!G166="","",入力②!G166)</f>
        <v/>
      </c>
      <c r="AD266" s="548"/>
      <c r="AE266" s="548"/>
      <c r="AF266" s="548"/>
      <c r="AG266" s="548"/>
      <c r="AH266" s="549"/>
      <c r="AI266" s="550" t="str">
        <f>IF(入力②!H166="","",入力②!H166)</f>
        <v/>
      </c>
      <c r="AJ266" s="551"/>
      <c r="AK266" s="551"/>
      <c r="AL266" s="551"/>
      <c r="AM266" s="142" t="s">
        <v>21</v>
      </c>
    </row>
    <row r="267" spans="1:39" ht="27" customHeight="1" x14ac:dyDescent="0.15">
      <c r="A267" s="143">
        <v>16</v>
      </c>
      <c r="B267" s="520" t="str">
        <f>IF(入力②!B167="","",入力②!B167)</f>
        <v/>
      </c>
      <c r="C267" s="521"/>
      <c r="D267" s="522"/>
      <c r="E267" s="523" t="str">
        <f>IF(入力②!C167="","",(入力②!C167))</f>
        <v/>
      </c>
      <c r="F267" s="524"/>
      <c r="G267" s="524"/>
      <c r="H267" s="524"/>
      <c r="I267" s="524"/>
      <c r="J267" s="524"/>
      <c r="K267" s="525"/>
      <c r="L267" s="526" t="str">
        <f>IF(入力②!D167="","",入力②!D167)</f>
        <v/>
      </c>
      <c r="M267" s="527"/>
      <c r="N267" s="527"/>
      <c r="O267" s="527"/>
      <c r="P267" s="528"/>
      <c r="Q267" s="526" t="str">
        <f>IF(入力②!E167="","",入力②!E167)</f>
        <v/>
      </c>
      <c r="R267" s="527"/>
      <c r="S267" s="527"/>
      <c r="T267" s="527"/>
      <c r="U267" s="528"/>
      <c r="V267" s="99" t="str">
        <f t="shared" si="6"/>
        <v/>
      </c>
      <c r="W267" s="529" t="str">
        <f>TEXT(IF(入力②!F167="","",入力②!F167),"ggge年mm月dd日")</f>
        <v/>
      </c>
      <c r="X267" s="529"/>
      <c r="Y267" s="529"/>
      <c r="Z267" s="529"/>
      <c r="AA267" s="529"/>
      <c r="AB267" s="530"/>
      <c r="AC267" s="531" t="str">
        <f>IF(入力②!G167="","",入力②!G167)</f>
        <v/>
      </c>
      <c r="AD267" s="532"/>
      <c r="AE267" s="532"/>
      <c r="AF267" s="532"/>
      <c r="AG267" s="532"/>
      <c r="AH267" s="533"/>
      <c r="AI267" s="534" t="str">
        <f>IF(入力②!H167="","",入力②!H167)</f>
        <v/>
      </c>
      <c r="AJ267" s="535"/>
      <c r="AK267" s="535"/>
      <c r="AL267" s="535"/>
      <c r="AM267" s="204" t="s">
        <v>21</v>
      </c>
    </row>
    <row r="268" spans="1:39" ht="27" customHeight="1" x14ac:dyDescent="0.15">
      <c r="A268" s="102">
        <v>17</v>
      </c>
      <c r="B268" s="504" t="str">
        <f>IF(入力②!B168="","",入力②!B168)</f>
        <v/>
      </c>
      <c r="C268" s="505"/>
      <c r="D268" s="506"/>
      <c r="E268" s="507" t="str">
        <f>IF(入力②!C168="","",(入力②!C168))</f>
        <v/>
      </c>
      <c r="F268" s="508"/>
      <c r="G268" s="508"/>
      <c r="H268" s="508"/>
      <c r="I268" s="508"/>
      <c r="J268" s="508"/>
      <c r="K268" s="509"/>
      <c r="L268" s="510" t="str">
        <f>IF(入力②!D168="","",入力②!D168)</f>
        <v/>
      </c>
      <c r="M268" s="511"/>
      <c r="N268" s="511"/>
      <c r="O268" s="511"/>
      <c r="P268" s="512"/>
      <c r="Q268" s="510" t="str">
        <f>IF(入力②!E168="","",入力②!E168)</f>
        <v/>
      </c>
      <c r="R268" s="511"/>
      <c r="S268" s="511"/>
      <c r="T268" s="511"/>
      <c r="U268" s="512"/>
      <c r="V268" s="97" t="str">
        <f t="shared" si="6"/>
        <v/>
      </c>
      <c r="W268" s="513" t="str">
        <f>TEXT(IF(入力②!F168="","",入力②!F168),"ggge年mm月dd日")</f>
        <v/>
      </c>
      <c r="X268" s="513"/>
      <c r="Y268" s="513"/>
      <c r="Z268" s="513"/>
      <c r="AA268" s="513"/>
      <c r="AB268" s="514"/>
      <c r="AC268" s="515" t="str">
        <f>IF(入力②!G168="","",入力②!G168)</f>
        <v/>
      </c>
      <c r="AD268" s="516"/>
      <c r="AE268" s="516"/>
      <c r="AF268" s="516"/>
      <c r="AG268" s="516"/>
      <c r="AH268" s="517"/>
      <c r="AI268" s="518" t="str">
        <f>IF(入力②!H168="","",入力②!H168)</f>
        <v/>
      </c>
      <c r="AJ268" s="519"/>
      <c r="AK268" s="519"/>
      <c r="AL268" s="519"/>
      <c r="AM268" s="103" t="s">
        <v>21</v>
      </c>
    </row>
    <row r="269" spans="1:39" ht="27" customHeight="1" x14ac:dyDescent="0.15">
      <c r="A269" s="102">
        <v>18</v>
      </c>
      <c r="B269" s="504" t="str">
        <f>IF(入力②!B169="","",入力②!B169)</f>
        <v/>
      </c>
      <c r="C269" s="505"/>
      <c r="D269" s="506"/>
      <c r="E269" s="507" t="str">
        <f>IF(入力②!C169="","",(入力②!C169))</f>
        <v/>
      </c>
      <c r="F269" s="508"/>
      <c r="G269" s="508"/>
      <c r="H269" s="508"/>
      <c r="I269" s="508"/>
      <c r="J269" s="508"/>
      <c r="K269" s="509"/>
      <c r="L269" s="510" t="str">
        <f>IF(入力②!D169="","",入力②!D169)</f>
        <v/>
      </c>
      <c r="M269" s="511"/>
      <c r="N269" s="511"/>
      <c r="O269" s="511"/>
      <c r="P269" s="512"/>
      <c r="Q269" s="510" t="str">
        <f>IF(入力②!E169="","",入力②!E169)</f>
        <v/>
      </c>
      <c r="R269" s="511"/>
      <c r="S269" s="511"/>
      <c r="T269" s="511"/>
      <c r="U269" s="512"/>
      <c r="V269" s="97" t="str">
        <f t="shared" si="6"/>
        <v/>
      </c>
      <c r="W269" s="513" t="str">
        <f>TEXT(IF(入力②!F169="","",入力②!F169),"ggge年mm月dd日")</f>
        <v/>
      </c>
      <c r="X269" s="513"/>
      <c r="Y269" s="513"/>
      <c r="Z269" s="513"/>
      <c r="AA269" s="513"/>
      <c r="AB269" s="514"/>
      <c r="AC269" s="515" t="str">
        <f>IF(入力②!G169="","",入力②!G169)</f>
        <v/>
      </c>
      <c r="AD269" s="516"/>
      <c r="AE269" s="516"/>
      <c r="AF269" s="516"/>
      <c r="AG269" s="516"/>
      <c r="AH269" s="517"/>
      <c r="AI269" s="518" t="str">
        <f>IF(入力②!H169="","",入力②!H169)</f>
        <v/>
      </c>
      <c r="AJ269" s="519"/>
      <c r="AK269" s="519"/>
      <c r="AL269" s="519"/>
      <c r="AM269" s="103" t="s">
        <v>21</v>
      </c>
    </row>
    <row r="270" spans="1:39" ht="27" customHeight="1" x14ac:dyDescent="0.15">
      <c r="A270" s="102">
        <v>19</v>
      </c>
      <c r="B270" s="504" t="str">
        <f>IF(入力②!B170="","",入力②!B170)</f>
        <v/>
      </c>
      <c r="C270" s="505"/>
      <c r="D270" s="506"/>
      <c r="E270" s="507" t="str">
        <f>IF(入力②!C170="","",(入力②!C170))</f>
        <v/>
      </c>
      <c r="F270" s="508"/>
      <c r="G270" s="508"/>
      <c r="H270" s="508"/>
      <c r="I270" s="508"/>
      <c r="J270" s="508"/>
      <c r="K270" s="509"/>
      <c r="L270" s="510" t="str">
        <f>IF(入力②!D170="","",入力②!D170)</f>
        <v/>
      </c>
      <c r="M270" s="511"/>
      <c r="N270" s="511"/>
      <c r="O270" s="511"/>
      <c r="P270" s="512"/>
      <c r="Q270" s="510" t="str">
        <f>IF(入力②!E170="","",入力②!E170)</f>
        <v/>
      </c>
      <c r="R270" s="511"/>
      <c r="S270" s="511"/>
      <c r="T270" s="511"/>
      <c r="U270" s="512"/>
      <c r="V270" s="97" t="str">
        <f t="shared" si="6"/>
        <v/>
      </c>
      <c r="W270" s="513" t="str">
        <f>TEXT(IF(入力②!F170="","",入力②!F170),"ggge年mm月dd日")</f>
        <v/>
      </c>
      <c r="X270" s="513"/>
      <c r="Y270" s="513"/>
      <c r="Z270" s="513"/>
      <c r="AA270" s="513"/>
      <c r="AB270" s="514"/>
      <c r="AC270" s="515" t="str">
        <f>IF(入力②!G170="","",入力②!G170)</f>
        <v/>
      </c>
      <c r="AD270" s="516"/>
      <c r="AE270" s="516"/>
      <c r="AF270" s="516"/>
      <c r="AG270" s="516"/>
      <c r="AH270" s="517"/>
      <c r="AI270" s="518" t="str">
        <f>IF(入力②!H170="","",入力②!H170)</f>
        <v/>
      </c>
      <c r="AJ270" s="519"/>
      <c r="AK270" s="519"/>
      <c r="AL270" s="519"/>
      <c r="AM270" s="103" t="s">
        <v>21</v>
      </c>
    </row>
    <row r="271" spans="1:39" ht="27" customHeight="1" x14ac:dyDescent="0.15">
      <c r="A271" s="141">
        <v>20</v>
      </c>
      <c r="B271" s="536" t="str">
        <f>IF(入力②!B171="","",入力②!B171)</f>
        <v/>
      </c>
      <c r="C271" s="537"/>
      <c r="D271" s="538"/>
      <c r="E271" s="539" t="str">
        <f>IF(入力②!C171="","",(入力②!C171))</f>
        <v/>
      </c>
      <c r="F271" s="540"/>
      <c r="G271" s="540"/>
      <c r="H271" s="540"/>
      <c r="I271" s="540"/>
      <c r="J271" s="540"/>
      <c r="K271" s="541"/>
      <c r="L271" s="542" t="str">
        <f>IF(入力②!D171="","",入力②!D171)</f>
        <v/>
      </c>
      <c r="M271" s="543"/>
      <c r="N271" s="543"/>
      <c r="O271" s="543"/>
      <c r="P271" s="544"/>
      <c r="Q271" s="542" t="str">
        <f>IF(入力②!E171="","",入力②!E171)</f>
        <v/>
      </c>
      <c r="R271" s="543"/>
      <c r="S271" s="543"/>
      <c r="T271" s="543"/>
      <c r="U271" s="544"/>
      <c r="V271" s="98" t="str">
        <f t="shared" si="6"/>
        <v/>
      </c>
      <c r="W271" s="545" t="str">
        <f>TEXT(IF(入力②!F171="","",入力②!F171),"ggge年mm月dd日")</f>
        <v/>
      </c>
      <c r="X271" s="545"/>
      <c r="Y271" s="545"/>
      <c r="Z271" s="545"/>
      <c r="AA271" s="545"/>
      <c r="AB271" s="546"/>
      <c r="AC271" s="547" t="str">
        <f>IF(入力②!G171="","",入力②!G171)</f>
        <v/>
      </c>
      <c r="AD271" s="548"/>
      <c r="AE271" s="548"/>
      <c r="AF271" s="548"/>
      <c r="AG271" s="548"/>
      <c r="AH271" s="549"/>
      <c r="AI271" s="550" t="str">
        <f>IF(入力②!H171="","",入力②!H171)</f>
        <v/>
      </c>
      <c r="AJ271" s="551"/>
      <c r="AK271" s="551"/>
      <c r="AL271" s="551"/>
      <c r="AM271" s="142" t="s">
        <v>21</v>
      </c>
    </row>
    <row r="272" spans="1:39" ht="27" customHeight="1" x14ac:dyDescent="0.15">
      <c r="A272" s="100">
        <v>21</v>
      </c>
      <c r="B272" s="520" t="str">
        <f>IF(入力②!B172="","",入力②!B172)</f>
        <v/>
      </c>
      <c r="C272" s="521"/>
      <c r="D272" s="522"/>
      <c r="E272" s="523" t="str">
        <f>IF(入力②!C172="","",(入力②!C172))</f>
        <v/>
      </c>
      <c r="F272" s="524"/>
      <c r="G272" s="524"/>
      <c r="H272" s="524"/>
      <c r="I272" s="524"/>
      <c r="J272" s="524"/>
      <c r="K272" s="525"/>
      <c r="L272" s="526" t="str">
        <f>IF(入力②!D172="","",入力②!D172)</f>
        <v/>
      </c>
      <c r="M272" s="527"/>
      <c r="N272" s="527"/>
      <c r="O272" s="527"/>
      <c r="P272" s="528"/>
      <c r="Q272" s="526" t="str">
        <f>IF(入力②!E172="","",入力②!E172)</f>
        <v/>
      </c>
      <c r="R272" s="527"/>
      <c r="S272" s="527"/>
      <c r="T272" s="527"/>
      <c r="U272" s="528"/>
      <c r="V272" s="99" t="str">
        <f t="shared" si="6"/>
        <v/>
      </c>
      <c r="W272" s="529" t="str">
        <f>TEXT(IF(入力②!F172="","",入力②!F172),"ggge年mm月dd日")</f>
        <v/>
      </c>
      <c r="X272" s="529"/>
      <c r="Y272" s="529"/>
      <c r="Z272" s="529"/>
      <c r="AA272" s="529"/>
      <c r="AB272" s="530"/>
      <c r="AC272" s="531" t="str">
        <f>IF(入力②!G172="","",入力②!G172)</f>
        <v/>
      </c>
      <c r="AD272" s="532"/>
      <c r="AE272" s="532"/>
      <c r="AF272" s="532"/>
      <c r="AG272" s="532"/>
      <c r="AH272" s="533"/>
      <c r="AI272" s="534" t="str">
        <f>IF(入力②!H172="","",入力②!H172)</f>
        <v/>
      </c>
      <c r="AJ272" s="535"/>
      <c r="AK272" s="535"/>
      <c r="AL272" s="535"/>
      <c r="AM272" s="204" t="s">
        <v>21</v>
      </c>
    </row>
    <row r="273" spans="1:39" ht="27" customHeight="1" x14ac:dyDescent="0.15">
      <c r="A273" s="102">
        <v>22</v>
      </c>
      <c r="B273" s="504" t="str">
        <f>IF(入力②!B173="","",入力②!B173)</f>
        <v/>
      </c>
      <c r="C273" s="505"/>
      <c r="D273" s="506"/>
      <c r="E273" s="507" t="str">
        <f>IF(入力②!C173="","",(入力②!C173))</f>
        <v/>
      </c>
      <c r="F273" s="508"/>
      <c r="G273" s="508"/>
      <c r="H273" s="508"/>
      <c r="I273" s="508"/>
      <c r="J273" s="508"/>
      <c r="K273" s="509"/>
      <c r="L273" s="510" t="str">
        <f>IF(入力②!D173="","",入力②!D173)</f>
        <v/>
      </c>
      <c r="M273" s="511"/>
      <c r="N273" s="511"/>
      <c r="O273" s="511"/>
      <c r="P273" s="512"/>
      <c r="Q273" s="510" t="str">
        <f>IF(入力②!E173="","",入力②!E173)</f>
        <v/>
      </c>
      <c r="R273" s="511"/>
      <c r="S273" s="511"/>
      <c r="T273" s="511"/>
      <c r="U273" s="512"/>
      <c r="V273" s="97" t="str">
        <f t="shared" si="6"/>
        <v/>
      </c>
      <c r="W273" s="513" t="str">
        <f>TEXT(IF(入力②!F173="","",入力②!F173),"ggge年mm月dd日")</f>
        <v/>
      </c>
      <c r="X273" s="513"/>
      <c r="Y273" s="513"/>
      <c r="Z273" s="513"/>
      <c r="AA273" s="513"/>
      <c r="AB273" s="514"/>
      <c r="AC273" s="515" t="str">
        <f>IF(入力②!G173="","",入力②!G173)</f>
        <v/>
      </c>
      <c r="AD273" s="516"/>
      <c r="AE273" s="516"/>
      <c r="AF273" s="516"/>
      <c r="AG273" s="516"/>
      <c r="AH273" s="517"/>
      <c r="AI273" s="518" t="str">
        <f>IF(入力②!H173="","",入力②!H173)</f>
        <v/>
      </c>
      <c r="AJ273" s="519"/>
      <c r="AK273" s="519"/>
      <c r="AL273" s="519"/>
      <c r="AM273" s="103" t="s">
        <v>21</v>
      </c>
    </row>
    <row r="274" spans="1:39" ht="27" customHeight="1" x14ac:dyDescent="0.15">
      <c r="A274" s="102">
        <v>23</v>
      </c>
      <c r="B274" s="504" t="str">
        <f>IF(入力②!B174="","",入力②!B174)</f>
        <v/>
      </c>
      <c r="C274" s="505"/>
      <c r="D274" s="506"/>
      <c r="E274" s="507" t="str">
        <f>IF(入力②!C174="","",(入力②!C174))</f>
        <v/>
      </c>
      <c r="F274" s="508"/>
      <c r="G274" s="508"/>
      <c r="H274" s="508"/>
      <c r="I274" s="508"/>
      <c r="J274" s="508"/>
      <c r="K274" s="509"/>
      <c r="L274" s="510" t="str">
        <f>IF(入力②!D174="","",入力②!D174)</f>
        <v/>
      </c>
      <c r="M274" s="511"/>
      <c r="N274" s="511"/>
      <c r="O274" s="511"/>
      <c r="P274" s="512"/>
      <c r="Q274" s="510" t="str">
        <f>IF(入力②!E174="","",入力②!E174)</f>
        <v/>
      </c>
      <c r="R274" s="511"/>
      <c r="S274" s="511"/>
      <c r="T274" s="511"/>
      <c r="U274" s="512"/>
      <c r="V274" s="97" t="str">
        <f t="shared" si="6"/>
        <v/>
      </c>
      <c r="W274" s="513" t="str">
        <f>TEXT(IF(入力②!F174="","",入力②!F174),"ggge年mm月dd日")</f>
        <v/>
      </c>
      <c r="X274" s="513"/>
      <c r="Y274" s="513"/>
      <c r="Z274" s="513"/>
      <c r="AA274" s="513"/>
      <c r="AB274" s="514"/>
      <c r="AC274" s="515" t="str">
        <f>IF(入力②!G174="","",入力②!G174)</f>
        <v/>
      </c>
      <c r="AD274" s="516"/>
      <c r="AE274" s="516"/>
      <c r="AF274" s="516"/>
      <c r="AG274" s="516"/>
      <c r="AH274" s="517"/>
      <c r="AI274" s="518" t="str">
        <f>IF(入力②!H174="","",入力②!H174)</f>
        <v/>
      </c>
      <c r="AJ274" s="519"/>
      <c r="AK274" s="519"/>
      <c r="AL274" s="519"/>
      <c r="AM274" s="103" t="s">
        <v>21</v>
      </c>
    </row>
    <row r="275" spans="1:39" ht="27" customHeight="1" x14ac:dyDescent="0.15">
      <c r="A275" s="102">
        <v>24</v>
      </c>
      <c r="B275" s="504" t="str">
        <f>IF(入力②!B175="","",入力②!B175)</f>
        <v/>
      </c>
      <c r="C275" s="505"/>
      <c r="D275" s="506"/>
      <c r="E275" s="507" t="str">
        <f>IF(入力②!C175="","",(入力②!C175))</f>
        <v/>
      </c>
      <c r="F275" s="508"/>
      <c r="G275" s="508"/>
      <c r="H275" s="508"/>
      <c r="I275" s="508"/>
      <c r="J275" s="508"/>
      <c r="K275" s="509"/>
      <c r="L275" s="510" t="str">
        <f>IF(入力②!D175="","",入力②!D175)</f>
        <v/>
      </c>
      <c r="M275" s="511"/>
      <c r="N275" s="511"/>
      <c r="O275" s="511"/>
      <c r="P275" s="512"/>
      <c r="Q275" s="510" t="str">
        <f>IF(入力②!E175="","",入力②!E175)</f>
        <v/>
      </c>
      <c r="R275" s="511"/>
      <c r="S275" s="511"/>
      <c r="T275" s="511"/>
      <c r="U275" s="512"/>
      <c r="V275" s="97" t="str">
        <f t="shared" si="6"/>
        <v/>
      </c>
      <c r="W275" s="513" t="str">
        <f>TEXT(IF(入力②!F175="","",入力②!F175),"ggge年mm月dd日")</f>
        <v/>
      </c>
      <c r="X275" s="513"/>
      <c r="Y275" s="513"/>
      <c r="Z275" s="513"/>
      <c r="AA275" s="513"/>
      <c r="AB275" s="514"/>
      <c r="AC275" s="515" t="str">
        <f>IF(入力②!G175="","",入力②!G175)</f>
        <v/>
      </c>
      <c r="AD275" s="516"/>
      <c r="AE275" s="516"/>
      <c r="AF275" s="516"/>
      <c r="AG275" s="516"/>
      <c r="AH275" s="517"/>
      <c r="AI275" s="518" t="str">
        <f>IF(入力②!H175="","",入力②!H175)</f>
        <v/>
      </c>
      <c r="AJ275" s="519"/>
      <c r="AK275" s="519"/>
      <c r="AL275" s="519"/>
      <c r="AM275" s="103" t="s">
        <v>21</v>
      </c>
    </row>
    <row r="276" spans="1:39" ht="27" customHeight="1" thickBot="1" x14ac:dyDescent="0.2">
      <c r="A276" s="100">
        <v>25</v>
      </c>
      <c r="B276" s="480" t="str">
        <f>IF(入力②!B176="","",入力②!B176)</f>
        <v/>
      </c>
      <c r="C276" s="481"/>
      <c r="D276" s="482"/>
      <c r="E276" s="483" t="str">
        <f>IF(入力②!C176="","",(入力②!C176))</f>
        <v/>
      </c>
      <c r="F276" s="484"/>
      <c r="G276" s="484"/>
      <c r="H276" s="484"/>
      <c r="I276" s="484"/>
      <c r="J276" s="484"/>
      <c r="K276" s="485"/>
      <c r="L276" s="486" t="str">
        <f>IF(入力②!D176="","",入力②!D176)</f>
        <v/>
      </c>
      <c r="M276" s="487"/>
      <c r="N276" s="487"/>
      <c r="O276" s="487"/>
      <c r="P276" s="488"/>
      <c r="Q276" s="486" t="str">
        <f>IF(入力②!E176="","",入力②!E176)</f>
        <v/>
      </c>
      <c r="R276" s="487"/>
      <c r="S276" s="487"/>
      <c r="T276" s="487"/>
      <c r="U276" s="488"/>
      <c r="V276" s="104" t="str">
        <f t="shared" si="6"/>
        <v/>
      </c>
      <c r="W276" s="489" t="str">
        <f>TEXT(IF(入力②!F176="","",入力②!F176),"ggge年mm月dd日")</f>
        <v/>
      </c>
      <c r="X276" s="489"/>
      <c r="Y276" s="489"/>
      <c r="Z276" s="489"/>
      <c r="AA276" s="489"/>
      <c r="AB276" s="490"/>
      <c r="AC276" s="491" t="str">
        <f>IF(入力②!G176="","",入力②!G176)</f>
        <v/>
      </c>
      <c r="AD276" s="492"/>
      <c r="AE276" s="492"/>
      <c r="AF276" s="492"/>
      <c r="AG276" s="492"/>
      <c r="AH276" s="493"/>
      <c r="AI276" s="494" t="str">
        <f>IF(入力②!H176="","",入力②!H176)</f>
        <v/>
      </c>
      <c r="AJ276" s="495"/>
      <c r="AK276" s="495"/>
      <c r="AL276" s="495"/>
      <c r="AM276" s="101" t="s">
        <v>21</v>
      </c>
    </row>
    <row r="277" spans="1:39" ht="27" customHeight="1" thickBot="1" x14ac:dyDescent="0.2">
      <c r="A277" s="496" t="s">
        <v>30</v>
      </c>
      <c r="B277" s="497"/>
      <c r="C277" s="497"/>
      <c r="D277" s="497"/>
      <c r="E277" s="497"/>
      <c r="F277" s="497"/>
      <c r="G277" s="497"/>
      <c r="H277" s="497"/>
      <c r="I277" s="498">
        <f>COUNT(B252:D276)</f>
        <v>0</v>
      </c>
      <c r="J277" s="499"/>
      <c r="K277" s="499"/>
      <c r="L277" s="499"/>
      <c r="M277" s="499"/>
      <c r="N277" s="499"/>
      <c r="O277" s="499"/>
      <c r="P277" s="499"/>
      <c r="Q277" s="499"/>
      <c r="R277" s="499"/>
      <c r="S277" s="499"/>
      <c r="T277" s="499"/>
      <c r="U277" s="499"/>
      <c r="V277" s="500"/>
      <c r="W277" s="501"/>
      <c r="X277" s="502"/>
      <c r="Y277" s="502"/>
      <c r="Z277" s="502"/>
      <c r="AA277" s="502"/>
      <c r="AB277" s="502"/>
      <c r="AC277" s="502"/>
      <c r="AD277" s="502"/>
      <c r="AE277" s="502"/>
      <c r="AF277" s="502"/>
      <c r="AG277" s="502"/>
      <c r="AH277" s="502"/>
      <c r="AI277" s="502"/>
      <c r="AJ277" s="502"/>
      <c r="AK277" s="502"/>
      <c r="AL277" s="502"/>
      <c r="AM277" s="503"/>
    </row>
    <row r="278" spans="1:39" ht="5.45" customHeight="1" x14ac:dyDescent="0.15">
      <c r="B278" s="105" t="s">
        <v>35</v>
      </c>
      <c r="X278" s="106"/>
    </row>
    <row r="279" spans="1:39" ht="22.9" customHeight="1" thickBot="1" x14ac:dyDescent="0.2">
      <c r="B279" s="475" t="s">
        <v>31</v>
      </c>
      <c r="C279" s="475"/>
      <c r="D279" s="475"/>
      <c r="E279" s="476" t="s">
        <v>36</v>
      </c>
      <c r="F279" s="476"/>
      <c r="G279" s="476"/>
      <c r="H279" s="476"/>
      <c r="I279" s="476"/>
      <c r="J279" s="476"/>
      <c r="K279" s="477"/>
      <c r="L279" s="477"/>
      <c r="M279" s="477"/>
      <c r="N279" s="477"/>
      <c r="O279" s="477"/>
      <c r="P279" s="477"/>
      <c r="Q279" s="477"/>
      <c r="R279" s="478" t="s">
        <v>153</v>
      </c>
      <c r="S279" s="478"/>
      <c r="T279" s="479" t="s">
        <v>154</v>
      </c>
      <c r="U279" s="479"/>
      <c r="V279" s="479"/>
      <c r="W279" s="479"/>
      <c r="X279" s="479"/>
      <c r="Y279" s="479"/>
      <c r="Z279" s="479"/>
      <c r="AA279" s="479"/>
      <c r="AB279" s="479"/>
      <c r="AC279" s="479"/>
      <c r="AD279" s="479"/>
      <c r="AE279" s="479"/>
      <c r="AF279" s="479"/>
      <c r="AG279" s="479"/>
      <c r="AH279" s="479"/>
      <c r="AI279" s="479"/>
      <c r="AJ279" s="479"/>
      <c r="AK279" s="479"/>
      <c r="AL279" s="479"/>
    </row>
    <row r="280" spans="1:39" s="2" customFormat="1" ht="13.15" customHeight="1" thickTop="1" x14ac:dyDescent="0.15">
      <c r="A280" s="107"/>
      <c r="B280" s="1"/>
      <c r="C280" s="1"/>
      <c r="D280" s="1"/>
      <c r="E280" s="1"/>
      <c r="F280" s="1"/>
      <c r="G280" s="1"/>
      <c r="H280" s="1"/>
      <c r="I280" s="1"/>
      <c r="J280" s="1"/>
      <c r="K280" s="108"/>
      <c r="L280" s="108"/>
      <c r="M280" s="108"/>
      <c r="N280" s="108"/>
      <c r="O280" s="108"/>
      <c r="P280" s="108"/>
      <c r="Q280" s="1"/>
      <c r="R280" s="1"/>
      <c r="S280" s="106"/>
      <c r="T280" s="1"/>
      <c r="U280" s="1"/>
      <c r="V280" s="1"/>
      <c r="W280" s="1"/>
    </row>
    <row r="281" spans="1:39" ht="9" customHeight="1" x14ac:dyDescent="0.15"/>
    <row r="282" spans="1:39" ht="31.5" customHeight="1" thickBot="1" x14ac:dyDescent="0.2">
      <c r="C282" s="84"/>
      <c r="D282" s="84"/>
      <c r="E282" s="84"/>
      <c r="F282" s="84"/>
      <c r="G282" s="84"/>
      <c r="H282" s="84"/>
      <c r="I282" s="84"/>
      <c r="J282" s="84"/>
      <c r="K282" s="84"/>
      <c r="L282" s="84"/>
      <c r="M282" s="84"/>
      <c r="N282" s="84"/>
      <c r="O282" s="84"/>
      <c r="P282" s="597" t="s">
        <v>32</v>
      </c>
      <c r="Q282" s="597"/>
      <c r="R282" s="597"/>
      <c r="S282" s="597"/>
      <c r="T282" s="597"/>
      <c r="U282" s="597"/>
      <c r="V282" s="597"/>
      <c r="W282" s="597"/>
      <c r="X282" s="597"/>
      <c r="Y282" s="84"/>
      <c r="Z282" s="84"/>
      <c r="AB282" s="84"/>
      <c r="AC282" s="84"/>
      <c r="AD282" s="84"/>
      <c r="AE282" s="598" t="s">
        <v>14</v>
      </c>
      <c r="AF282" s="599"/>
      <c r="AG282" s="599"/>
      <c r="AH282" s="599"/>
      <c r="AI282" s="599"/>
      <c r="AJ282" s="599"/>
      <c r="AK282" s="599"/>
      <c r="AL282" s="599"/>
      <c r="AM282" s="600"/>
    </row>
    <row r="283" spans="1:39" ht="30" customHeight="1" thickBot="1" x14ac:dyDescent="0.2">
      <c r="A283" s="601" t="s">
        <v>0</v>
      </c>
      <c r="B283" s="602"/>
      <c r="C283" s="602"/>
      <c r="D283" s="602"/>
      <c r="E283" s="603"/>
      <c r="F283" s="604" t="str">
        <f>IF(入力①!$B$4="","",入力①!$B$4)</f>
        <v/>
      </c>
      <c r="G283" s="605"/>
      <c r="H283" s="605"/>
      <c r="I283" s="606"/>
      <c r="J283" s="85"/>
      <c r="K283" s="607" t="s">
        <v>182</v>
      </c>
      <c r="L283" s="608"/>
      <c r="M283" s="608"/>
      <c r="N283" s="608"/>
      <c r="O283" s="608"/>
      <c r="P283" s="608"/>
      <c r="Q283" s="608"/>
      <c r="R283" s="608"/>
      <c r="S283" s="608"/>
      <c r="T283" s="608"/>
      <c r="U283" s="608"/>
      <c r="V283" s="608"/>
      <c r="W283" s="608"/>
      <c r="X283" s="608"/>
      <c r="Y283" s="608"/>
      <c r="Z283" s="608"/>
      <c r="AA283" s="608"/>
      <c r="AB283" s="608"/>
      <c r="AC283" s="608"/>
      <c r="AD283" s="608"/>
      <c r="AE283" s="608"/>
      <c r="AF283" s="609"/>
      <c r="AG283" s="610" t="s">
        <v>33</v>
      </c>
      <c r="AH283" s="611"/>
      <c r="AI283" s="611"/>
      <c r="AJ283" s="611"/>
      <c r="AK283" s="611"/>
      <c r="AL283" s="611"/>
    </row>
    <row r="284" spans="1:39" ht="15" customHeight="1" x14ac:dyDescent="0.15">
      <c r="A284" s="555" t="s">
        <v>34</v>
      </c>
      <c r="B284" s="556"/>
      <c r="C284" s="556"/>
      <c r="D284" s="556"/>
      <c r="E284" s="557"/>
      <c r="F284" s="561" t="str">
        <f>IF(入力①!$C$4="","",入力①!$C$4)</f>
        <v/>
      </c>
      <c r="G284" s="562"/>
      <c r="H284" s="562"/>
      <c r="I284" s="562"/>
      <c r="J284" s="562"/>
      <c r="K284" s="562"/>
      <c r="L284" s="562"/>
      <c r="M284" s="562"/>
      <c r="N284" s="562"/>
      <c r="O284" s="562"/>
      <c r="P284" s="562"/>
      <c r="Q284" s="562"/>
      <c r="R284" s="562"/>
      <c r="S284" s="562"/>
      <c r="T284" s="562"/>
      <c r="U284" s="562"/>
      <c r="V284" s="562"/>
      <c r="W284" s="562"/>
      <c r="X284" s="562"/>
      <c r="Y284" s="562"/>
      <c r="Z284" s="562"/>
      <c r="AA284" s="562"/>
      <c r="AB284" s="562"/>
      <c r="AC284" s="562"/>
      <c r="AD284" s="562"/>
      <c r="AE284" s="563"/>
      <c r="AF284" s="86"/>
      <c r="AG284" s="567" t="str">
        <f>IF(OR(入力②!K2=0,入力②!K2&lt;8),"","8／"&amp;入力②!K2&amp;" 　ページ")</f>
        <v/>
      </c>
      <c r="AH284" s="568"/>
      <c r="AI284" s="568"/>
      <c r="AJ284" s="568"/>
      <c r="AK284" s="568"/>
      <c r="AL284" s="569"/>
    </row>
    <row r="285" spans="1:39" ht="15" customHeight="1" thickBot="1" x14ac:dyDescent="0.2">
      <c r="A285" s="558"/>
      <c r="B285" s="559"/>
      <c r="C285" s="559"/>
      <c r="D285" s="559"/>
      <c r="E285" s="560"/>
      <c r="F285" s="564"/>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6"/>
      <c r="AF285" s="87"/>
      <c r="AG285" s="570"/>
      <c r="AH285" s="571"/>
      <c r="AI285" s="571"/>
      <c r="AJ285" s="571"/>
      <c r="AK285" s="571"/>
      <c r="AL285" s="572"/>
    </row>
    <row r="286" spans="1:39" ht="6" customHeight="1" x14ac:dyDescent="0.15">
      <c r="B286" s="88"/>
      <c r="C286" s="88"/>
      <c r="D286" s="88"/>
      <c r="E286" s="88"/>
      <c r="F286" s="88"/>
      <c r="G286" s="89"/>
      <c r="H286" s="89"/>
      <c r="I286" s="89"/>
      <c r="J286" s="89"/>
      <c r="K286" s="89"/>
      <c r="L286" s="89"/>
      <c r="M286" s="89"/>
      <c r="N286" s="89"/>
      <c r="O286" s="89"/>
      <c r="P286" s="89"/>
      <c r="Q286" s="89"/>
      <c r="R286" s="89"/>
      <c r="S286" s="89"/>
      <c r="T286" s="89"/>
      <c r="U286" s="89"/>
      <c r="V286" s="89"/>
      <c r="W286" s="89"/>
      <c r="X286" s="89"/>
      <c r="Y286" s="89"/>
      <c r="Z286" s="89"/>
      <c r="AA286" s="89"/>
      <c r="AB286" s="89"/>
      <c r="AC286" s="89"/>
      <c r="AD286" s="89"/>
      <c r="AE286" s="89"/>
      <c r="AF286" s="90"/>
      <c r="AG286" s="91"/>
      <c r="AH286" s="91"/>
      <c r="AI286" s="91"/>
      <c r="AJ286" s="91"/>
      <c r="AK286" s="91"/>
      <c r="AL286" s="91"/>
    </row>
    <row r="287" spans="1:39" ht="15" customHeight="1" x14ac:dyDescent="0.15">
      <c r="A287" s="135" t="s">
        <v>183</v>
      </c>
      <c r="B287" s="136"/>
      <c r="C287" s="137"/>
      <c r="D287" s="137"/>
      <c r="E287" s="137"/>
      <c r="F287" s="137"/>
      <c r="G287" s="136"/>
      <c r="H287" s="136"/>
      <c r="I287" s="137"/>
      <c r="J287" s="137"/>
      <c r="K287" s="137"/>
      <c r="L287" s="92"/>
      <c r="M287" s="92"/>
      <c r="N287" s="92"/>
      <c r="O287" s="92"/>
      <c r="P287" s="93"/>
      <c r="Q287" s="93"/>
      <c r="R287" s="93"/>
      <c r="S287" s="93"/>
      <c r="T287" s="93"/>
      <c r="U287" s="93"/>
      <c r="V287" s="93"/>
      <c r="W287" s="93"/>
      <c r="X287" s="93"/>
      <c r="Y287" s="93"/>
      <c r="Z287" s="93"/>
      <c r="AA287" s="93"/>
      <c r="AB287" s="93"/>
      <c r="AC287" s="93"/>
      <c r="AD287" s="93"/>
      <c r="AE287" s="93"/>
      <c r="AF287" s="93"/>
    </row>
    <row r="288" spans="1:39" ht="15" customHeight="1" x14ac:dyDescent="0.15">
      <c r="A288" s="138" t="s">
        <v>184</v>
      </c>
      <c r="B288" s="139"/>
      <c r="C288" s="137"/>
      <c r="D288" s="137"/>
      <c r="E288" s="137"/>
      <c r="F288" s="137"/>
      <c r="G288" s="137"/>
      <c r="H288" s="137"/>
      <c r="I288" s="137"/>
      <c r="J288" s="137"/>
      <c r="K288" s="137"/>
      <c r="L288" s="92"/>
      <c r="M288" s="92"/>
      <c r="N288" s="92"/>
      <c r="O288" s="92"/>
      <c r="P288" s="93"/>
      <c r="Q288" s="93"/>
      <c r="R288" s="93"/>
      <c r="S288" s="93"/>
      <c r="T288" s="93"/>
      <c r="U288" s="93"/>
      <c r="V288" s="93"/>
      <c r="W288" s="93"/>
      <c r="X288" s="93"/>
      <c r="Y288" s="93"/>
      <c r="Z288" s="93"/>
      <c r="AA288" s="93"/>
      <c r="AB288" s="93"/>
      <c r="AC288" s="93"/>
      <c r="AD288" s="93"/>
      <c r="AE288" s="93"/>
      <c r="AF288" s="93"/>
    </row>
    <row r="289" spans="1:39" ht="6" customHeight="1" thickBot="1" x14ac:dyDescent="0.2">
      <c r="A289" s="94"/>
      <c r="B289" s="95"/>
      <c r="C289" s="92"/>
      <c r="D289" s="92"/>
      <c r="E289" s="92"/>
      <c r="F289" s="92"/>
      <c r="G289" s="92"/>
      <c r="H289" s="92"/>
      <c r="I289" s="92"/>
      <c r="J289" s="92"/>
      <c r="K289" s="92"/>
      <c r="L289" s="92"/>
      <c r="M289" s="92"/>
      <c r="N289" s="92"/>
      <c r="O289" s="92"/>
      <c r="P289" s="93"/>
      <c r="Q289" s="93"/>
      <c r="R289" s="93"/>
      <c r="S289" s="93"/>
      <c r="T289" s="93"/>
      <c r="U289" s="93"/>
      <c r="V289" s="93"/>
      <c r="W289" s="93"/>
      <c r="X289" s="93"/>
      <c r="Y289" s="93"/>
      <c r="Z289" s="93"/>
      <c r="AA289" s="93"/>
      <c r="AB289" s="93"/>
      <c r="AC289" s="93"/>
      <c r="AD289" s="93"/>
      <c r="AE289" s="93"/>
      <c r="AF289" s="93"/>
    </row>
    <row r="290" spans="1:39" ht="15.6" customHeight="1" x14ac:dyDescent="0.15">
      <c r="A290" s="573" t="s">
        <v>22</v>
      </c>
      <c r="B290" s="575" t="s">
        <v>23</v>
      </c>
      <c r="C290" s="575"/>
      <c r="D290" s="576"/>
      <c r="E290" s="577" t="s">
        <v>24</v>
      </c>
      <c r="F290" s="578"/>
      <c r="G290" s="578"/>
      <c r="H290" s="578"/>
      <c r="I290" s="578"/>
      <c r="J290" s="578"/>
      <c r="K290" s="578"/>
      <c r="L290" s="581" t="s">
        <v>150</v>
      </c>
      <c r="M290" s="575"/>
      <c r="N290" s="575"/>
      <c r="O290" s="575"/>
      <c r="P290" s="576"/>
      <c r="Q290" s="581" t="s">
        <v>25</v>
      </c>
      <c r="R290" s="575"/>
      <c r="S290" s="575"/>
      <c r="T290" s="575"/>
      <c r="U290" s="576"/>
      <c r="V290" s="582" t="s">
        <v>26</v>
      </c>
      <c r="W290" s="583"/>
      <c r="X290" s="583"/>
      <c r="Y290" s="583"/>
      <c r="Z290" s="583"/>
      <c r="AA290" s="583"/>
      <c r="AB290" s="583"/>
      <c r="AC290" s="586" t="s">
        <v>27</v>
      </c>
      <c r="AD290" s="587"/>
      <c r="AE290" s="587"/>
      <c r="AF290" s="587"/>
      <c r="AG290" s="587"/>
      <c r="AH290" s="588"/>
      <c r="AI290" s="578" t="s">
        <v>28</v>
      </c>
      <c r="AJ290" s="578"/>
      <c r="AK290" s="578"/>
      <c r="AL290" s="578"/>
      <c r="AM290" s="592"/>
    </row>
    <row r="291" spans="1:39" ht="13.15" customHeight="1" x14ac:dyDescent="0.15">
      <c r="A291" s="574"/>
      <c r="B291" s="580" t="s">
        <v>29</v>
      </c>
      <c r="C291" s="580"/>
      <c r="D291" s="580"/>
      <c r="E291" s="579"/>
      <c r="F291" s="580"/>
      <c r="G291" s="580"/>
      <c r="H291" s="580"/>
      <c r="I291" s="580"/>
      <c r="J291" s="580"/>
      <c r="K291" s="580"/>
      <c r="L291" s="594" t="s">
        <v>151</v>
      </c>
      <c r="M291" s="595"/>
      <c r="N291" s="595"/>
      <c r="O291" s="595"/>
      <c r="P291" s="596"/>
      <c r="Q291" s="594" t="s">
        <v>152</v>
      </c>
      <c r="R291" s="595"/>
      <c r="S291" s="595"/>
      <c r="T291" s="595"/>
      <c r="U291" s="596"/>
      <c r="V291" s="584"/>
      <c r="W291" s="585"/>
      <c r="X291" s="585"/>
      <c r="Y291" s="585"/>
      <c r="Z291" s="585"/>
      <c r="AA291" s="585"/>
      <c r="AB291" s="585"/>
      <c r="AC291" s="589"/>
      <c r="AD291" s="590"/>
      <c r="AE291" s="590"/>
      <c r="AF291" s="590"/>
      <c r="AG291" s="590"/>
      <c r="AH291" s="591"/>
      <c r="AI291" s="580"/>
      <c r="AJ291" s="580"/>
      <c r="AK291" s="580"/>
      <c r="AL291" s="580"/>
      <c r="AM291" s="593"/>
    </row>
    <row r="292" spans="1:39" ht="27" customHeight="1" x14ac:dyDescent="0.15">
      <c r="A292" s="140">
        <v>1</v>
      </c>
      <c r="B292" s="520" t="str">
        <f>IF(入力②!B177="","",入力②!B177)</f>
        <v/>
      </c>
      <c r="C292" s="521"/>
      <c r="D292" s="522"/>
      <c r="E292" s="552" t="str">
        <f>IF(入力②!C177="","",(入力②!C177))</f>
        <v/>
      </c>
      <c r="F292" s="552"/>
      <c r="G292" s="552"/>
      <c r="H292" s="552"/>
      <c r="I292" s="552"/>
      <c r="J292" s="552"/>
      <c r="K292" s="552"/>
      <c r="L292" s="526" t="str">
        <f>IF(入力②!D177="","",入力②!D177)</f>
        <v/>
      </c>
      <c r="M292" s="527"/>
      <c r="N292" s="553"/>
      <c r="O292" s="553"/>
      <c r="P292" s="554"/>
      <c r="Q292" s="526" t="str">
        <f>IF(入力②!E177="","",入力②!E177)</f>
        <v/>
      </c>
      <c r="R292" s="527"/>
      <c r="S292" s="553"/>
      <c r="T292" s="553"/>
      <c r="U292" s="554"/>
      <c r="V292" s="96" t="str">
        <f>IF(W292="","",IF(LEFT(W292,1)="昭","①",IF(LEFT(W292,1)="平","②","③")))</f>
        <v/>
      </c>
      <c r="W292" s="529" t="str">
        <f>TEXT(IF(入力②!F177="","",入力②!F177),"ggge年mm月dd日")</f>
        <v/>
      </c>
      <c r="X292" s="529"/>
      <c r="Y292" s="529"/>
      <c r="Z292" s="529"/>
      <c r="AA292" s="529"/>
      <c r="AB292" s="530"/>
      <c r="AC292" s="515" t="str">
        <f>IF(入力②!G177="","",入力②!G177)</f>
        <v/>
      </c>
      <c r="AD292" s="516"/>
      <c r="AE292" s="516"/>
      <c r="AF292" s="516"/>
      <c r="AG292" s="516"/>
      <c r="AH292" s="517"/>
      <c r="AI292" s="534" t="str">
        <f>IF(入力②!H177="","",入力②!H177)</f>
        <v/>
      </c>
      <c r="AJ292" s="535"/>
      <c r="AK292" s="535"/>
      <c r="AL292" s="535"/>
      <c r="AM292" s="204" t="s">
        <v>21</v>
      </c>
    </row>
    <row r="293" spans="1:39" ht="27" customHeight="1" x14ac:dyDescent="0.15">
      <c r="A293" s="102">
        <v>2</v>
      </c>
      <c r="B293" s="504" t="str">
        <f>IF(入力②!B178="","",入力②!B178)</f>
        <v/>
      </c>
      <c r="C293" s="505"/>
      <c r="D293" s="506"/>
      <c r="E293" s="507" t="str">
        <f>IF(入力②!C178="","",(入力②!C178))</f>
        <v/>
      </c>
      <c r="F293" s="508"/>
      <c r="G293" s="508"/>
      <c r="H293" s="508"/>
      <c r="I293" s="508"/>
      <c r="J293" s="508"/>
      <c r="K293" s="509"/>
      <c r="L293" s="510" t="str">
        <f>IF(入力②!D178="","",入力②!D178)</f>
        <v/>
      </c>
      <c r="M293" s="511"/>
      <c r="N293" s="511"/>
      <c r="O293" s="511"/>
      <c r="P293" s="512"/>
      <c r="Q293" s="510" t="str">
        <f>IF(入力②!E178="","",入力②!E178)</f>
        <v/>
      </c>
      <c r="R293" s="511"/>
      <c r="S293" s="511"/>
      <c r="T293" s="511"/>
      <c r="U293" s="512"/>
      <c r="V293" s="97" t="str">
        <f t="shared" ref="V293:V316" si="7">IF(W293="","",IF(LEFT(W293,1)="昭","①",IF(LEFT(W293,1)="平","②","③")))</f>
        <v/>
      </c>
      <c r="W293" s="513" t="str">
        <f>TEXT(IF(入力②!F178="","",入力②!F178),"ggge年mm月dd日")</f>
        <v/>
      </c>
      <c r="X293" s="513"/>
      <c r="Y293" s="513"/>
      <c r="Z293" s="513"/>
      <c r="AA293" s="513"/>
      <c r="AB293" s="514"/>
      <c r="AC293" s="515" t="str">
        <f>IF(入力②!G178="","",入力②!G178)</f>
        <v/>
      </c>
      <c r="AD293" s="516"/>
      <c r="AE293" s="516"/>
      <c r="AF293" s="516"/>
      <c r="AG293" s="516"/>
      <c r="AH293" s="517"/>
      <c r="AI293" s="518" t="str">
        <f>IF(入力②!H178="","",入力②!H178)</f>
        <v/>
      </c>
      <c r="AJ293" s="519"/>
      <c r="AK293" s="519"/>
      <c r="AL293" s="519"/>
      <c r="AM293" s="103" t="s">
        <v>21</v>
      </c>
    </row>
    <row r="294" spans="1:39" ht="27" customHeight="1" x14ac:dyDescent="0.15">
      <c r="A294" s="102">
        <v>3</v>
      </c>
      <c r="B294" s="504" t="str">
        <f>IF(入力②!B179="","",入力②!B179)</f>
        <v/>
      </c>
      <c r="C294" s="505"/>
      <c r="D294" s="506"/>
      <c r="E294" s="507" t="str">
        <f>IF(入力②!C179="","",(入力②!C179))</f>
        <v/>
      </c>
      <c r="F294" s="508"/>
      <c r="G294" s="508"/>
      <c r="H294" s="508"/>
      <c r="I294" s="508"/>
      <c r="J294" s="508"/>
      <c r="K294" s="509"/>
      <c r="L294" s="510" t="str">
        <f>IF(入力②!D179="","",入力②!D179)</f>
        <v/>
      </c>
      <c r="M294" s="511"/>
      <c r="N294" s="511"/>
      <c r="O294" s="511"/>
      <c r="P294" s="512"/>
      <c r="Q294" s="510" t="str">
        <f>IF(入力②!E179="","",入力②!E179)</f>
        <v/>
      </c>
      <c r="R294" s="511"/>
      <c r="S294" s="511"/>
      <c r="T294" s="511"/>
      <c r="U294" s="512"/>
      <c r="V294" s="97" t="str">
        <f t="shared" si="7"/>
        <v/>
      </c>
      <c r="W294" s="513" t="str">
        <f>TEXT(IF(入力②!F179="","",入力②!F179),"ggge年mm月dd日")</f>
        <v/>
      </c>
      <c r="X294" s="513"/>
      <c r="Y294" s="513"/>
      <c r="Z294" s="513"/>
      <c r="AA294" s="513"/>
      <c r="AB294" s="514"/>
      <c r="AC294" s="515" t="str">
        <f>IF(入力②!G179="","",入力②!G179)</f>
        <v/>
      </c>
      <c r="AD294" s="516"/>
      <c r="AE294" s="516"/>
      <c r="AF294" s="516"/>
      <c r="AG294" s="516"/>
      <c r="AH294" s="517"/>
      <c r="AI294" s="518" t="str">
        <f>IF(入力②!H179="","",入力②!H179)</f>
        <v/>
      </c>
      <c r="AJ294" s="519"/>
      <c r="AK294" s="519"/>
      <c r="AL294" s="519"/>
      <c r="AM294" s="103" t="s">
        <v>21</v>
      </c>
    </row>
    <row r="295" spans="1:39" ht="27" customHeight="1" x14ac:dyDescent="0.15">
      <c r="A295" s="102">
        <v>4</v>
      </c>
      <c r="B295" s="504" t="str">
        <f>IF(入力②!B180="","",入力②!B180)</f>
        <v/>
      </c>
      <c r="C295" s="505"/>
      <c r="D295" s="506"/>
      <c r="E295" s="507" t="str">
        <f>IF(入力②!C180="","",(入力②!C180))</f>
        <v/>
      </c>
      <c r="F295" s="508"/>
      <c r="G295" s="508"/>
      <c r="H295" s="508"/>
      <c r="I295" s="508"/>
      <c r="J295" s="508"/>
      <c r="K295" s="509"/>
      <c r="L295" s="510" t="str">
        <f>IF(入力②!D180="","",入力②!D180)</f>
        <v/>
      </c>
      <c r="M295" s="511"/>
      <c r="N295" s="511"/>
      <c r="O295" s="511"/>
      <c r="P295" s="512"/>
      <c r="Q295" s="510" t="str">
        <f>IF(入力②!E180="","",入力②!E180)</f>
        <v/>
      </c>
      <c r="R295" s="511"/>
      <c r="S295" s="511"/>
      <c r="T295" s="511"/>
      <c r="U295" s="512"/>
      <c r="V295" s="97" t="str">
        <f t="shared" si="7"/>
        <v/>
      </c>
      <c r="W295" s="513" t="str">
        <f>TEXT(IF(入力②!F180="","",入力②!F180),"ggge年mm月dd日")</f>
        <v/>
      </c>
      <c r="X295" s="513"/>
      <c r="Y295" s="513"/>
      <c r="Z295" s="513"/>
      <c r="AA295" s="513"/>
      <c r="AB295" s="514"/>
      <c r="AC295" s="515" t="str">
        <f>IF(入力②!G180="","",入力②!G180)</f>
        <v/>
      </c>
      <c r="AD295" s="516"/>
      <c r="AE295" s="516"/>
      <c r="AF295" s="516"/>
      <c r="AG295" s="516"/>
      <c r="AH295" s="517"/>
      <c r="AI295" s="518" t="str">
        <f>IF(入力②!H180="","",入力②!H180)</f>
        <v/>
      </c>
      <c r="AJ295" s="519"/>
      <c r="AK295" s="519"/>
      <c r="AL295" s="519"/>
      <c r="AM295" s="103" t="s">
        <v>21</v>
      </c>
    </row>
    <row r="296" spans="1:39" ht="27" customHeight="1" x14ac:dyDescent="0.15">
      <c r="A296" s="141">
        <v>5</v>
      </c>
      <c r="B296" s="536" t="str">
        <f>IF(入力②!B181="","",入力②!B181)</f>
        <v/>
      </c>
      <c r="C296" s="537"/>
      <c r="D296" s="538"/>
      <c r="E296" s="539" t="str">
        <f>IF(入力②!C181="","",(入力②!C181))</f>
        <v/>
      </c>
      <c r="F296" s="540"/>
      <c r="G296" s="540"/>
      <c r="H296" s="540"/>
      <c r="I296" s="540"/>
      <c r="J296" s="540"/>
      <c r="K296" s="541"/>
      <c r="L296" s="542" t="str">
        <f>IF(入力②!D181="","",入力②!D181)</f>
        <v/>
      </c>
      <c r="M296" s="543"/>
      <c r="N296" s="543"/>
      <c r="O296" s="543"/>
      <c r="P296" s="544"/>
      <c r="Q296" s="542" t="str">
        <f>IF(入力②!E181="","",入力②!E181)</f>
        <v/>
      </c>
      <c r="R296" s="543"/>
      <c r="S296" s="543"/>
      <c r="T296" s="543"/>
      <c r="U296" s="544"/>
      <c r="V296" s="98" t="str">
        <f t="shared" si="7"/>
        <v/>
      </c>
      <c r="W296" s="545" t="str">
        <f>TEXT(IF(入力②!F181="","",入力②!F181),"ggge年mm月dd日")</f>
        <v/>
      </c>
      <c r="X296" s="545"/>
      <c r="Y296" s="545"/>
      <c r="Z296" s="545"/>
      <c r="AA296" s="545"/>
      <c r="AB296" s="546"/>
      <c r="AC296" s="547" t="str">
        <f>IF(入力②!G181="","",入力②!G181)</f>
        <v/>
      </c>
      <c r="AD296" s="548"/>
      <c r="AE296" s="548"/>
      <c r="AF296" s="548"/>
      <c r="AG296" s="548"/>
      <c r="AH296" s="549"/>
      <c r="AI296" s="550" t="str">
        <f>IF(入力②!H181="","",入力②!H181)</f>
        <v/>
      </c>
      <c r="AJ296" s="551"/>
      <c r="AK296" s="551"/>
      <c r="AL296" s="551"/>
      <c r="AM296" s="142" t="s">
        <v>21</v>
      </c>
    </row>
    <row r="297" spans="1:39" ht="27" customHeight="1" x14ac:dyDescent="0.15">
      <c r="A297" s="143">
        <v>6</v>
      </c>
      <c r="B297" s="520" t="str">
        <f>IF(入力②!B182="","",入力②!B182)</f>
        <v/>
      </c>
      <c r="C297" s="521"/>
      <c r="D297" s="522"/>
      <c r="E297" s="523" t="str">
        <f>IF(入力②!C182="","",(入力②!C182))</f>
        <v/>
      </c>
      <c r="F297" s="524"/>
      <c r="G297" s="524"/>
      <c r="H297" s="524"/>
      <c r="I297" s="524"/>
      <c r="J297" s="524"/>
      <c r="K297" s="525"/>
      <c r="L297" s="526" t="str">
        <f>IF(入力②!D182="","",入力②!D182)</f>
        <v/>
      </c>
      <c r="M297" s="527"/>
      <c r="N297" s="527"/>
      <c r="O297" s="527"/>
      <c r="P297" s="528"/>
      <c r="Q297" s="526" t="str">
        <f>IF(入力②!E182="","",入力②!E182)</f>
        <v/>
      </c>
      <c r="R297" s="527"/>
      <c r="S297" s="527"/>
      <c r="T297" s="527"/>
      <c r="U297" s="528"/>
      <c r="V297" s="99" t="str">
        <f t="shared" si="7"/>
        <v/>
      </c>
      <c r="W297" s="529" t="str">
        <f>TEXT(IF(入力②!F182="","",入力②!F182),"ggge年mm月dd日")</f>
        <v/>
      </c>
      <c r="X297" s="529"/>
      <c r="Y297" s="529"/>
      <c r="Z297" s="529"/>
      <c r="AA297" s="529"/>
      <c r="AB297" s="530"/>
      <c r="AC297" s="531" t="str">
        <f>IF(入力②!G182="","",入力②!G182)</f>
        <v/>
      </c>
      <c r="AD297" s="532"/>
      <c r="AE297" s="532"/>
      <c r="AF297" s="532"/>
      <c r="AG297" s="532"/>
      <c r="AH297" s="533"/>
      <c r="AI297" s="534" t="str">
        <f>IF(入力②!H182="","",入力②!H182)</f>
        <v/>
      </c>
      <c r="AJ297" s="535"/>
      <c r="AK297" s="535"/>
      <c r="AL297" s="535"/>
      <c r="AM297" s="204" t="s">
        <v>21</v>
      </c>
    </row>
    <row r="298" spans="1:39" ht="27" customHeight="1" x14ac:dyDescent="0.15">
      <c r="A298" s="102">
        <v>7</v>
      </c>
      <c r="B298" s="504" t="str">
        <f>IF(入力②!B183="","",入力②!B183)</f>
        <v/>
      </c>
      <c r="C298" s="505"/>
      <c r="D298" s="506"/>
      <c r="E298" s="507" t="str">
        <f>IF(入力②!C183="","",(入力②!C183))</f>
        <v/>
      </c>
      <c r="F298" s="508"/>
      <c r="G298" s="508"/>
      <c r="H298" s="508"/>
      <c r="I298" s="508"/>
      <c r="J298" s="508"/>
      <c r="K298" s="509"/>
      <c r="L298" s="510" t="str">
        <f>IF(入力②!D183="","",入力②!D183)</f>
        <v/>
      </c>
      <c r="M298" s="511"/>
      <c r="N298" s="511"/>
      <c r="O298" s="511"/>
      <c r="P298" s="512"/>
      <c r="Q298" s="510" t="str">
        <f>IF(入力②!E183="","",入力②!E183)</f>
        <v/>
      </c>
      <c r="R298" s="511"/>
      <c r="S298" s="511"/>
      <c r="T298" s="511"/>
      <c r="U298" s="512"/>
      <c r="V298" s="97" t="str">
        <f t="shared" si="7"/>
        <v/>
      </c>
      <c r="W298" s="513" t="str">
        <f>TEXT(IF(入力②!F183="","",入力②!F183),"ggge年mm月dd日")</f>
        <v/>
      </c>
      <c r="X298" s="513"/>
      <c r="Y298" s="513"/>
      <c r="Z298" s="513"/>
      <c r="AA298" s="513"/>
      <c r="AB298" s="514"/>
      <c r="AC298" s="515" t="str">
        <f>IF(入力②!G183="","",入力②!G183)</f>
        <v/>
      </c>
      <c r="AD298" s="516"/>
      <c r="AE298" s="516"/>
      <c r="AF298" s="516"/>
      <c r="AG298" s="516"/>
      <c r="AH298" s="517"/>
      <c r="AI298" s="518" t="str">
        <f>IF(入力②!H183="","",入力②!H183)</f>
        <v/>
      </c>
      <c r="AJ298" s="519"/>
      <c r="AK298" s="519"/>
      <c r="AL298" s="519"/>
      <c r="AM298" s="103" t="s">
        <v>21</v>
      </c>
    </row>
    <row r="299" spans="1:39" ht="27" customHeight="1" x14ac:dyDescent="0.15">
      <c r="A299" s="102">
        <v>8</v>
      </c>
      <c r="B299" s="504" t="str">
        <f>IF(入力②!B184="","",入力②!B184)</f>
        <v/>
      </c>
      <c r="C299" s="505"/>
      <c r="D299" s="506"/>
      <c r="E299" s="507" t="str">
        <f>IF(入力②!C184="","",(入力②!C184))</f>
        <v/>
      </c>
      <c r="F299" s="508"/>
      <c r="G299" s="508"/>
      <c r="H299" s="508"/>
      <c r="I299" s="508"/>
      <c r="J299" s="508"/>
      <c r="K299" s="509"/>
      <c r="L299" s="510" t="str">
        <f>IF(入力②!D184="","",入力②!D184)</f>
        <v/>
      </c>
      <c r="M299" s="511"/>
      <c r="N299" s="511"/>
      <c r="O299" s="511"/>
      <c r="P299" s="512"/>
      <c r="Q299" s="510" t="str">
        <f>IF(入力②!E184="","",入力②!E184)</f>
        <v/>
      </c>
      <c r="R299" s="511"/>
      <c r="S299" s="511"/>
      <c r="T299" s="511"/>
      <c r="U299" s="512"/>
      <c r="V299" s="97" t="str">
        <f t="shared" si="7"/>
        <v/>
      </c>
      <c r="W299" s="513" t="str">
        <f>TEXT(IF(入力②!F184="","",入力②!F184),"ggge年mm月dd日")</f>
        <v/>
      </c>
      <c r="X299" s="513"/>
      <c r="Y299" s="513"/>
      <c r="Z299" s="513"/>
      <c r="AA299" s="513"/>
      <c r="AB299" s="514"/>
      <c r="AC299" s="515" t="str">
        <f>IF(入力②!G184="","",入力②!G184)</f>
        <v/>
      </c>
      <c r="AD299" s="516"/>
      <c r="AE299" s="516"/>
      <c r="AF299" s="516"/>
      <c r="AG299" s="516"/>
      <c r="AH299" s="517"/>
      <c r="AI299" s="518" t="str">
        <f>IF(入力②!H184="","",入力②!H184)</f>
        <v/>
      </c>
      <c r="AJ299" s="519"/>
      <c r="AK299" s="519"/>
      <c r="AL299" s="519"/>
      <c r="AM299" s="103" t="s">
        <v>21</v>
      </c>
    </row>
    <row r="300" spans="1:39" ht="27" customHeight="1" x14ac:dyDescent="0.15">
      <c r="A300" s="102">
        <v>9</v>
      </c>
      <c r="B300" s="504" t="str">
        <f>IF(入力②!B185="","",入力②!B185)</f>
        <v/>
      </c>
      <c r="C300" s="505"/>
      <c r="D300" s="506"/>
      <c r="E300" s="507" t="str">
        <f>IF(入力②!C185="","",(入力②!C185))</f>
        <v/>
      </c>
      <c r="F300" s="508"/>
      <c r="G300" s="508"/>
      <c r="H300" s="508"/>
      <c r="I300" s="508"/>
      <c r="J300" s="508"/>
      <c r="K300" s="509"/>
      <c r="L300" s="510" t="str">
        <f>IF(入力②!D185="","",入力②!D185)</f>
        <v/>
      </c>
      <c r="M300" s="511"/>
      <c r="N300" s="511"/>
      <c r="O300" s="511"/>
      <c r="P300" s="512"/>
      <c r="Q300" s="510" t="str">
        <f>IF(入力②!E185="","",入力②!E185)</f>
        <v/>
      </c>
      <c r="R300" s="511"/>
      <c r="S300" s="511"/>
      <c r="T300" s="511"/>
      <c r="U300" s="512"/>
      <c r="V300" s="97" t="str">
        <f t="shared" si="7"/>
        <v/>
      </c>
      <c r="W300" s="513" t="str">
        <f>TEXT(IF(入力②!F185="","",入力②!F185),"ggge年mm月dd日")</f>
        <v/>
      </c>
      <c r="X300" s="513"/>
      <c r="Y300" s="513"/>
      <c r="Z300" s="513"/>
      <c r="AA300" s="513"/>
      <c r="AB300" s="514"/>
      <c r="AC300" s="515" t="str">
        <f>IF(入力②!G185="","",入力②!G185)</f>
        <v/>
      </c>
      <c r="AD300" s="516"/>
      <c r="AE300" s="516"/>
      <c r="AF300" s="516"/>
      <c r="AG300" s="516"/>
      <c r="AH300" s="517"/>
      <c r="AI300" s="518" t="str">
        <f>IF(入力②!H185="","",入力②!H185)</f>
        <v/>
      </c>
      <c r="AJ300" s="519"/>
      <c r="AK300" s="519"/>
      <c r="AL300" s="519"/>
      <c r="AM300" s="103" t="s">
        <v>21</v>
      </c>
    </row>
    <row r="301" spans="1:39" ht="27" customHeight="1" x14ac:dyDescent="0.15">
      <c r="A301" s="141">
        <v>10</v>
      </c>
      <c r="B301" s="536" t="str">
        <f>IF(入力②!B186="","",入力②!B186)</f>
        <v/>
      </c>
      <c r="C301" s="537"/>
      <c r="D301" s="538"/>
      <c r="E301" s="539" t="str">
        <f>IF(入力②!C186="","",(入力②!C186))</f>
        <v/>
      </c>
      <c r="F301" s="540"/>
      <c r="G301" s="540"/>
      <c r="H301" s="540"/>
      <c r="I301" s="540"/>
      <c r="J301" s="540"/>
      <c r="K301" s="541"/>
      <c r="L301" s="542" t="str">
        <f>IF(入力②!D186="","",入力②!D186)</f>
        <v/>
      </c>
      <c r="M301" s="543"/>
      <c r="N301" s="543"/>
      <c r="O301" s="543"/>
      <c r="P301" s="544"/>
      <c r="Q301" s="542" t="str">
        <f>IF(入力②!E186="","",入力②!E186)</f>
        <v/>
      </c>
      <c r="R301" s="543"/>
      <c r="S301" s="543"/>
      <c r="T301" s="543"/>
      <c r="U301" s="544"/>
      <c r="V301" s="98" t="str">
        <f t="shared" si="7"/>
        <v/>
      </c>
      <c r="W301" s="545" t="str">
        <f>TEXT(IF(入力②!F186="","",入力②!F186),"ggge年mm月dd日")</f>
        <v/>
      </c>
      <c r="X301" s="545"/>
      <c r="Y301" s="545"/>
      <c r="Z301" s="545"/>
      <c r="AA301" s="545"/>
      <c r="AB301" s="546"/>
      <c r="AC301" s="547" t="str">
        <f>IF(入力②!G186="","",入力②!G186)</f>
        <v/>
      </c>
      <c r="AD301" s="548"/>
      <c r="AE301" s="548"/>
      <c r="AF301" s="548"/>
      <c r="AG301" s="548"/>
      <c r="AH301" s="549"/>
      <c r="AI301" s="550" t="str">
        <f>IF(入力②!H186="","",入力②!H186)</f>
        <v/>
      </c>
      <c r="AJ301" s="551"/>
      <c r="AK301" s="551"/>
      <c r="AL301" s="551"/>
      <c r="AM301" s="142" t="s">
        <v>21</v>
      </c>
    </row>
    <row r="302" spans="1:39" ht="27" customHeight="1" x14ac:dyDescent="0.15">
      <c r="A302" s="143">
        <v>11</v>
      </c>
      <c r="B302" s="520" t="str">
        <f>IF(入力②!B187="","",入力②!B187)</f>
        <v/>
      </c>
      <c r="C302" s="521"/>
      <c r="D302" s="522"/>
      <c r="E302" s="523" t="str">
        <f>IF(入力②!C187="","",(入力②!C187))</f>
        <v/>
      </c>
      <c r="F302" s="524"/>
      <c r="G302" s="524"/>
      <c r="H302" s="524"/>
      <c r="I302" s="524"/>
      <c r="J302" s="524"/>
      <c r="K302" s="525"/>
      <c r="L302" s="526" t="str">
        <f>IF(入力②!D187="","",入力②!D187)</f>
        <v/>
      </c>
      <c r="M302" s="527"/>
      <c r="N302" s="527"/>
      <c r="O302" s="527"/>
      <c r="P302" s="528"/>
      <c r="Q302" s="526" t="str">
        <f>IF(入力②!E187="","",入力②!E187)</f>
        <v/>
      </c>
      <c r="R302" s="527"/>
      <c r="S302" s="527"/>
      <c r="T302" s="527"/>
      <c r="U302" s="528"/>
      <c r="V302" s="99" t="str">
        <f t="shared" si="7"/>
        <v/>
      </c>
      <c r="W302" s="529" t="str">
        <f>TEXT(IF(入力②!F187="","",入力②!F187),"ggge年mm月dd日")</f>
        <v/>
      </c>
      <c r="X302" s="529"/>
      <c r="Y302" s="529"/>
      <c r="Z302" s="529"/>
      <c r="AA302" s="529"/>
      <c r="AB302" s="530"/>
      <c r="AC302" s="531" t="str">
        <f>IF(入力②!G187="","",入力②!G187)</f>
        <v/>
      </c>
      <c r="AD302" s="532"/>
      <c r="AE302" s="532"/>
      <c r="AF302" s="532"/>
      <c r="AG302" s="532"/>
      <c r="AH302" s="533"/>
      <c r="AI302" s="534" t="str">
        <f>IF(入力②!H187="","",入力②!H187)</f>
        <v/>
      </c>
      <c r="AJ302" s="535"/>
      <c r="AK302" s="535"/>
      <c r="AL302" s="535"/>
      <c r="AM302" s="204" t="s">
        <v>21</v>
      </c>
    </row>
    <row r="303" spans="1:39" ht="27" customHeight="1" x14ac:dyDescent="0.15">
      <c r="A303" s="102">
        <v>12</v>
      </c>
      <c r="B303" s="504" t="str">
        <f>IF(入力②!B188="","",入力②!B188)</f>
        <v/>
      </c>
      <c r="C303" s="505"/>
      <c r="D303" s="506"/>
      <c r="E303" s="507" t="str">
        <f>IF(入力②!C188="","",(入力②!C188))</f>
        <v/>
      </c>
      <c r="F303" s="508"/>
      <c r="G303" s="508"/>
      <c r="H303" s="508"/>
      <c r="I303" s="508"/>
      <c r="J303" s="508"/>
      <c r="K303" s="509"/>
      <c r="L303" s="510" t="str">
        <f>IF(入力②!D188="","",入力②!D188)</f>
        <v/>
      </c>
      <c r="M303" s="511"/>
      <c r="N303" s="511"/>
      <c r="O303" s="511"/>
      <c r="P303" s="512"/>
      <c r="Q303" s="510" t="str">
        <f>IF(入力②!E188="","",入力②!E188)</f>
        <v/>
      </c>
      <c r="R303" s="511"/>
      <c r="S303" s="511"/>
      <c r="T303" s="511"/>
      <c r="U303" s="512"/>
      <c r="V303" s="97" t="str">
        <f t="shared" si="7"/>
        <v/>
      </c>
      <c r="W303" s="513" t="str">
        <f>TEXT(IF(入力②!F188="","",入力②!F188),"ggge年mm月dd日")</f>
        <v/>
      </c>
      <c r="X303" s="513"/>
      <c r="Y303" s="513"/>
      <c r="Z303" s="513"/>
      <c r="AA303" s="513"/>
      <c r="AB303" s="514"/>
      <c r="AC303" s="515" t="str">
        <f>IF(入力②!G188="","",入力②!G188)</f>
        <v/>
      </c>
      <c r="AD303" s="516"/>
      <c r="AE303" s="516"/>
      <c r="AF303" s="516"/>
      <c r="AG303" s="516"/>
      <c r="AH303" s="517"/>
      <c r="AI303" s="518" t="str">
        <f>IF(入力②!H188="","",入力②!H188)</f>
        <v/>
      </c>
      <c r="AJ303" s="519"/>
      <c r="AK303" s="519"/>
      <c r="AL303" s="519"/>
      <c r="AM303" s="103" t="s">
        <v>21</v>
      </c>
    </row>
    <row r="304" spans="1:39" ht="27" customHeight="1" x14ac:dyDescent="0.15">
      <c r="A304" s="102">
        <v>13</v>
      </c>
      <c r="B304" s="504" t="str">
        <f>IF(入力②!B189="","",入力②!B189)</f>
        <v/>
      </c>
      <c r="C304" s="505"/>
      <c r="D304" s="506"/>
      <c r="E304" s="507" t="str">
        <f>IF(入力②!C189="","",(入力②!C189))</f>
        <v/>
      </c>
      <c r="F304" s="508"/>
      <c r="G304" s="508"/>
      <c r="H304" s="508"/>
      <c r="I304" s="508"/>
      <c r="J304" s="508"/>
      <c r="K304" s="509"/>
      <c r="L304" s="510" t="str">
        <f>IF(入力②!D189="","",入力②!D189)</f>
        <v/>
      </c>
      <c r="M304" s="511"/>
      <c r="N304" s="511"/>
      <c r="O304" s="511"/>
      <c r="P304" s="512"/>
      <c r="Q304" s="510" t="str">
        <f>IF(入力②!E189="","",入力②!E189)</f>
        <v/>
      </c>
      <c r="R304" s="511"/>
      <c r="S304" s="511"/>
      <c r="T304" s="511"/>
      <c r="U304" s="512"/>
      <c r="V304" s="97" t="str">
        <f t="shared" si="7"/>
        <v/>
      </c>
      <c r="W304" s="513" t="str">
        <f>TEXT(IF(入力②!F189="","",入力②!F189),"ggge年mm月dd日")</f>
        <v/>
      </c>
      <c r="X304" s="513"/>
      <c r="Y304" s="513"/>
      <c r="Z304" s="513"/>
      <c r="AA304" s="513"/>
      <c r="AB304" s="514"/>
      <c r="AC304" s="515" t="str">
        <f>IF(入力②!G189="","",入力②!G189)</f>
        <v/>
      </c>
      <c r="AD304" s="516"/>
      <c r="AE304" s="516"/>
      <c r="AF304" s="516"/>
      <c r="AG304" s="516"/>
      <c r="AH304" s="517"/>
      <c r="AI304" s="518" t="str">
        <f>IF(入力②!H189="","",入力②!H189)</f>
        <v/>
      </c>
      <c r="AJ304" s="519"/>
      <c r="AK304" s="519"/>
      <c r="AL304" s="519"/>
      <c r="AM304" s="103" t="s">
        <v>21</v>
      </c>
    </row>
    <row r="305" spans="1:39" ht="27" customHeight="1" x14ac:dyDescent="0.15">
      <c r="A305" s="102">
        <v>14</v>
      </c>
      <c r="B305" s="504" t="str">
        <f>IF(入力②!B190="","",入力②!B190)</f>
        <v/>
      </c>
      <c r="C305" s="505"/>
      <c r="D305" s="506"/>
      <c r="E305" s="507" t="str">
        <f>IF(入力②!C190="","",(入力②!C190))</f>
        <v/>
      </c>
      <c r="F305" s="508"/>
      <c r="G305" s="508"/>
      <c r="H305" s="508"/>
      <c r="I305" s="508"/>
      <c r="J305" s="508"/>
      <c r="K305" s="509"/>
      <c r="L305" s="510" t="str">
        <f>IF(入力②!D190="","",入力②!D190)</f>
        <v/>
      </c>
      <c r="M305" s="511"/>
      <c r="N305" s="511"/>
      <c r="O305" s="511"/>
      <c r="P305" s="512"/>
      <c r="Q305" s="510" t="str">
        <f>IF(入力②!E190="","",入力②!E190)</f>
        <v/>
      </c>
      <c r="R305" s="511"/>
      <c r="S305" s="511"/>
      <c r="T305" s="511"/>
      <c r="U305" s="512"/>
      <c r="V305" s="97" t="str">
        <f t="shared" si="7"/>
        <v/>
      </c>
      <c r="W305" s="513" t="str">
        <f>TEXT(IF(入力②!F190="","",入力②!F190),"ggge年mm月dd日")</f>
        <v/>
      </c>
      <c r="X305" s="513"/>
      <c r="Y305" s="513"/>
      <c r="Z305" s="513"/>
      <c r="AA305" s="513"/>
      <c r="AB305" s="514"/>
      <c r="AC305" s="515" t="str">
        <f>IF(入力②!G190="","",入力②!G190)</f>
        <v/>
      </c>
      <c r="AD305" s="516"/>
      <c r="AE305" s="516"/>
      <c r="AF305" s="516"/>
      <c r="AG305" s="516"/>
      <c r="AH305" s="517"/>
      <c r="AI305" s="518" t="str">
        <f>IF(入力②!H190="","",入力②!H190)</f>
        <v/>
      </c>
      <c r="AJ305" s="519"/>
      <c r="AK305" s="519"/>
      <c r="AL305" s="519"/>
      <c r="AM305" s="103" t="s">
        <v>21</v>
      </c>
    </row>
    <row r="306" spans="1:39" ht="27" customHeight="1" x14ac:dyDescent="0.15">
      <c r="A306" s="141">
        <v>15</v>
      </c>
      <c r="B306" s="536" t="str">
        <f>IF(入力②!B191="","",入力②!B191)</f>
        <v/>
      </c>
      <c r="C306" s="537"/>
      <c r="D306" s="538"/>
      <c r="E306" s="539" t="str">
        <f>IF(入力②!C191="","",(入力②!C191))</f>
        <v/>
      </c>
      <c r="F306" s="540"/>
      <c r="G306" s="540"/>
      <c r="H306" s="540"/>
      <c r="I306" s="540"/>
      <c r="J306" s="540"/>
      <c r="K306" s="541"/>
      <c r="L306" s="542" t="str">
        <f>IF(入力②!D191="","",入力②!D191)</f>
        <v/>
      </c>
      <c r="M306" s="543"/>
      <c r="N306" s="543"/>
      <c r="O306" s="543"/>
      <c r="P306" s="544"/>
      <c r="Q306" s="542" t="str">
        <f>IF(入力②!E191="","",入力②!E191)</f>
        <v/>
      </c>
      <c r="R306" s="543"/>
      <c r="S306" s="543"/>
      <c r="T306" s="543"/>
      <c r="U306" s="544"/>
      <c r="V306" s="98" t="str">
        <f t="shared" si="7"/>
        <v/>
      </c>
      <c r="W306" s="545" t="str">
        <f>TEXT(IF(入力②!F191="","",入力②!F191),"ggge年mm月dd日")</f>
        <v/>
      </c>
      <c r="X306" s="545"/>
      <c r="Y306" s="545"/>
      <c r="Z306" s="545"/>
      <c r="AA306" s="545"/>
      <c r="AB306" s="546"/>
      <c r="AC306" s="547" t="str">
        <f>IF(入力②!G191="","",入力②!G191)</f>
        <v/>
      </c>
      <c r="AD306" s="548"/>
      <c r="AE306" s="548"/>
      <c r="AF306" s="548"/>
      <c r="AG306" s="548"/>
      <c r="AH306" s="549"/>
      <c r="AI306" s="550" t="str">
        <f>IF(入力②!H191="","",入力②!H191)</f>
        <v/>
      </c>
      <c r="AJ306" s="551"/>
      <c r="AK306" s="551"/>
      <c r="AL306" s="551"/>
      <c r="AM306" s="142" t="s">
        <v>21</v>
      </c>
    </row>
    <row r="307" spans="1:39" ht="27" customHeight="1" x14ac:dyDescent="0.15">
      <c r="A307" s="143">
        <v>16</v>
      </c>
      <c r="B307" s="520" t="str">
        <f>IF(入力②!B192="","",入力②!B192)</f>
        <v/>
      </c>
      <c r="C307" s="521"/>
      <c r="D307" s="522"/>
      <c r="E307" s="523" t="str">
        <f>IF(入力②!C192="","",(入力②!C192))</f>
        <v/>
      </c>
      <c r="F307" s="524"/>
      <c r="G307" s="524"/>
      <c r="H307" s="524"/>
      <c r="I307" s="524"/>
      <c r="J307" s="524"/>
      <c r="K307" s="525"/>
      <c r="L307" s="526" t="str">
        <f>IF(入力②!D192="","",入力②!D192)</f>
        <v/>
      </c>
      <c r="M307" s="527"/>
      <c r="N307" s="527"/>
      <c r="O307" s="527"/>
      <c r="P307" s="528"/>
      <c r="Q307" s="526" t="str">
        <f>IF(入力②!E192="","",入力②!E192)</f>
        <v/>
      </c>
      <c r="R307" s="527"/>
      <c r="S307" s="527"/>
      <c r="T307" s="527"/>
      <c r="U307" s="528"/>
      <c r="V307" s="99" t="str">
        <f t="shared" si="7"/>
        <v/>
      </c>
      <c r="W307" s="529" t="str">
        <f>TEXT(IF(入力②!F192="","",入力②!F192),"ggge年mm月dd日")</f>
        <v/>
      </c>
      <c r="X307" s="529"/>
      <c r="Y307" s="529"/>
      <c r="Z307" s="529"/>
      <c r="AA307" s="529"/>
      <c r="AB307" s="530"/>
      <c r="AC307" s="531" t="str">
        <f>IF(入力②!G192="","",入力②!G192)</f>
        <v/>
      </c>
      <c r="AD307" s="532"/>
      <c r="AE307" s="532"/>
      <c r="AF307" s="532"/>
      <c r="AG307" s="532"/>
      <c r="AH307" s="533"/>
      <c r="AI307" s="534" t="str">
        <f>IF(入力②!H192="","",入力②!H192)</f>
        <v/>
      </c>
      <c r="AJ307" s="535"/>
      <c r="AK307" s="535"/>
      <c r="AL307" s="535"/>
      <c r="AM307" s="204" t="s">
        <v>21</v>
      </c>
    </row>
    <row r="308" spans="1:39" ht="27" customHeight="1" x14ac:dyDescent="0.15">
      <c r="A308" s="102">
        <v>17</v>
      </c>
      <c r="B308" s="504" t="str">
        <f>IF(入力②!B193="","",入力②!B193)</f>
        <v/>
      </c>
      <c r="C308" s="505"/>
      <c r="D308" s="506"/>
      <c r="E308" s="507" t="str">
        <f>IF(入力②!C193="","",(入力②!C193))</f>
        <v/>
      </c>
      <c r="F308" s="508"/>
      <c r="G308" s="508"/>
      <c r="H308" s="508"/>
      <c r="I308" s="508"/>
      <c r="J308" s="508"/>
      <c r="K308" s="509"/>
      <c r="L308" s="510" t="str">
        <f>IF(入力②!D193="","",入力②!D193)</f>
        <v/>
      </c>
      <c r="M308" s="511"/>
      <c r="N308" s="511"/>
      <c r="O308" s="511"/>
      <c r="P308" s="512"/>
      <c r="Q308" s="510" t="str">
        <f>IF(入力②!E193="","",入力②!E193)</f>
        <v/>
      </c>
      <c r="R308" s="511"/>
      <c r="S308" s="511"/>
      <c r="T308" s="511"/>
      <c r="U308" s="512"/>
      <c r="V308" s="97" t="str">
        <f t="shared" si="7"/>
        <v/>
      </c>
      <c r="W308" s="513" t="str">
        <f>TEXT(IF(入力②!F193="","",入力②!F193),"ggge年mm月dd日")</f>
        <v/>
      </c>
      <c r="X308" s="513"/>
      <c r="Y308" s="513"/>
      <c r="Z308" s="513"/>
      <c r="AA308" s="513"/>
      <c r="AB308" s="514"/>
      <c r="AC308" s="515" t="str">
        <f>IF(入力②!G193="","",入力②!G193)</f>
        <v/>
      </c>
      <c r="AD308" s="516"/>
      <c r="AE308" s="516"/>
      <c r="AF308" s="516"/>
      <c r="AG308" s="516"/>
      <c r="AH308" s="517"/>
      <c r="AI308" s="518" t="str">
        <f>IF(入力②!H193="","",入力②!H193)</f>
        <v/>
      </c>
      <c r="AJ308" s="519"/>
      <c r="AK308" s="519"/>
      <c r="AL308" s="519"/>
      <c r="AM308" s="103" t="s">
        <v>21</v>
      </c>
    </row>
    <row r="309" spans="1:39" ht="27" customHeight="1" x14ac:dyDescent="0.15">
      <c r="A309" s="102">
        <v>18</v>
      </c>
      <c r="B309" s="504" t="str">
        <f>IF(入力②!B194="","",入力②!B194)</f>
        <v/>
      </c>
      <c r="C309" s="505"/>
      <c r="D309" s="506"/>
      <c r="E309" s="507" t="str">
        <f>IF(入力②!C194="","",(入力②!C194))</f>
        <v/>
      </c>
      <c r="F309" s="508"/>
      <c r="G309" s="508"/>
      <c r="H309" s="508"/>
      <c r="I309" s="508"/>
      <c r="J309" s="508"/>
      <c r="K309" s="509"/>
      <c r="L309" s="510" t="str">
        <f>IF(入力②!D194="","",入力②!D194)</f>
        <v/>
      </c>
      <c r="M309" s="511"/>
      <c r="N309" s="511"/>
      <c r="O309" s="511"/>
      <c r="P309" s="512"/>
      <c r="Q309" s="510" t="str">
        <f>IF(入力②!E194="","",入力②!E194)</f>
        <v/>
      </c>
      <c r="R309" s="511"/>
      <c r="S309" s="511"/>
      <c r="T309" s="511"/>
      <c r="U309" s="512"/>
      <c r="V309" s="97" t="str">
        <f t="shared" si="7"/>
        <v/>
      </c>
      <c r="W309" s="513" t="str">
        <f>TEXT(IF(入力②!F194="","",入力②!F194),"ggge年mm月dd日")</f>
        <v/>
      </c>
      <c r="X309" s="513"/>
      <c r="Y309" s="513"/>
      <c r="Z309" s="513"/>
      <c r="AA309" s="513"/>
      <c r="AB309" s="514"/>
      <c r="AC309" s="515" t="str">
        <f>IF(入力②!G194="","",入力②!G194)</f>
        <v/>
      </c>
      <c r="AD309" s="516"/>
      <c r="AE309" s="516"/>
      <c r="AF309" s="516"/>
      <c r="AG309" s="516"/>
      <c r="AH309" s="517"/>
      <c r="AI309" s="518" t="str">
        <f>IF(入力②!H194="","",入力②!H194)</f>
        <v/>
      </c>
      <c r="AJ309" s="519"/>
      <c r="AK309" s="519"/>
      <c r="AL309" s="519"/>
      <c r="AM309" s="103" t="s">
        <v>21</v>
      </c>
    </row>
    <row r="310" spans="1:39" ht="27" customHeight="1" x14ac:dyDescent="0.15">
      <c r="A310" s="102">
        <v>19</v>
      </c>
      <c r="B310" s="504" t="str">
        <f>IF(入力②!B195="","",入力②!B195)</f>
        <v/>
      </c>
      <c r="C310" s="505"/>
      <c r="D310" s="506"/>
      <c r="E310" s="507" t="str">
        <f>IF(入力②!C195="","",(入力②!C195))</f>
        <v/>
      </c>
      <c r="F310" s="508"/>
      <c r="G310" s="508"/>
      <c r="H310" s="508"/>
      <c r="I310" s="508"/>
      <c r="J310" s="508"/>
      <c r="K310" s="509"/>
      <c r="L310" s="510" t="str">
        <f>IF(入力②!D195="","",入力②!D195)</f>
        <v/>
      </c>
      <c r="M310" s="511"/>
      <c r="N310" s="511"/>
      <c r="O310" s="511"/>
      <c r="P310" s="512"/>
      <c r="Q310" s="510" t="str">
        <f>IF(入力②!E195="","",入力②!E195)</f>
        <v/>
      </c>
      <c r="R310" s="511"/>
      <c r="S310" s="511"/>
      <c r="T310" s="511"/>
      <c r="U310" s="512"/>
      <c r="V310" s="97" t="str">
        <f t="shared" si="7"/>
        <v/>
      </c>
      <c r="W310" s="513" t="str">
        <f>TEXT(IF(入力②!F195="","",入力②!F195),"ggge年mm月dd日")</f>
        <v/>
      </c>
      <c r="X310" s="513"/>
      <c r="Y310" s="513"/>
      <c r="Z310" s="513"/>
      <c r="AA310" s="513"/>
      <c r="AB310" s="514"/>
      <c r="AC310" s="515" t="str">
        <f>IF(入力②!G195="","",入力②!G195)</f>
        <v/>
      </c>
      <c r="AD310" s="516"/>
      <c r="AE310" s="516"/>
      <c r="AF310" s="516"/>
      <c r="AG310" s="516"/>
      <c r="AH310" s="517"/>
      <c r="AI310" s="518" t="str">
        <f>IF(入力②!H195="","",入力②!H195)</f>
        <v/>
      </c>
      <c r="AJ310" s="519"/>
      <c r="AK310" s="519"/>
      <c r="AL310" s="519"/>
      <c r="AM310" s="103" t="s">
        <v>21</v>
      </c>
    </row>
    <row r="311" spans="1:39" ht="27" customHeight="1" x14ac:dyDescent="0.15">
      <c r="A311" s="141">
        <v>20</v>
      </c>
      <c r="B311" s="536" t="str">
        <f>IF(入力②!B196="","",入力②!B196)</f>
        <v/>
      </c>
      <c r="C311" s="537"/>
      <c r="D311" s="538"/>
      <c r="E311" s="539" t="str">
        <f>IF(入力②!C196="","",(入力②!C196))</f>
        <v/>
      </c>
      <c r="F311" s="540"/>
      <c r="G311" s="540"/>
      <c r="H311" s="540"/>
      <c r="I311" s="540"/>
      <c r="J311" s="540"/>
      <c r="K311" s="541"/>
      <c r="L311" s="542" t="str">
        <f>IF(入力②!D196="","",入力②!D196)</f>
        <v/>
      </c>
      <c r="M311" s="543"/>
      <c r="N311" s="543"/>
      <c r="O311" s="543"/>
      <c r="P311" s="544"/>
      <c r="Q311" s="542" t="str">
        <f>IF(入力②!E196="","",入力②!E196)</f>
        <v/>
      </c>
      <c r="R311" s="543"/>
      <c r="S311" s="543"/>
      <c r="T311" s="543"/>
      <c r="U311" s="544"/>
      <c r="V311" s="98" t="str">
        <f t="shared" si="7"/>
        <v/>
      </c>
      <c r="W311" s="545" t="str">
        <f>TEXT(IF(入力②!F196="","",入力②!F196),"ggge年mm月dd日")</f>
        <v/>
      </c>
      <c r="X311" s="545"/>
      <c r="Y311" s="545"/>
      <c r="Z311" s="545"/>
      <c r="AA311" s="545"/>
      <c r="AB311" s="546"/>
      <c r="AC311" s="547" t="str">
        <f>IF(入力②!G196="","",入力②!G196)</f>
        <v/>
      </c>
      <c r="AD311" s="548"/>
      <c r="AE311" s="548"/>
      <c r="AF311" s="548"/>
      <c r="AG311" s="548"/>
      <c r="AH311" s="549"/>
      <c r="AI311" s="550" t="str">
        <f>IF(入力②!H196="","",入力②!H196)</f>
        <v/>
      </c>
      <c r="AJ311" s="551"/>
      <c r="AK311" s="551"/>
      <c r="AL311" s="551"/>
      <c r="AM311" s="142" t="s">
        <v>21</v>
      </c>
    </row>
    <row r="312" spans="1:39" ht="27" customHeight="1" x14ac:dyDescent="0.15">
      <c r="A312" s="100">
        <v>21</v>
      </c>
      <c r="B312" s="520" t="str">
        <f>IF(入力②!B197="","",入力②!B197)</f>
        <v/>
      </c>
      <c r="C312" s="521"/>
      <c r="D312" s="522"/>
      <c r="E312" s="523" t="str">
        <f>IF(入力②!C197="","",(入力②!C197))</f>
        <v/>
      </c>
      <c r="F312" s="524"/>
      <c r="G312" s="524"/>
      <c r="H312" s="524"/>
      <c r="I312" s="524"/>
      <c r="J312" s="524"/>
      <c r="K312" s="525"/>
      <c r="L312" s="526" t="str">
        <f>IF(入力②!D197="","",入力②!D197)</f>
        <v/>
      </c>
      <c r="M312" s="527"/>
      <c r="N312" s="527"/>
      <c r="O312" s="527"/>
      <c r="P312" s="528"/>
      <c r="Q312" s="526" t="str">
        <f>IF(入力②!E197="","",入力②!E197)</f>
        <v/>
      </c>
      <c r="R312" s="527"/>
      <c r="S312" s="527"/>
      <c r="T312" s="527"/>
      <c r="U312" s="528"/>
      <c r="V312" s="99" t="str">
        <f t="shared" si="7"/>
        <v/>
      </c>
      <c r="W312" s="529" t="str">
        <f>TEXT(IF(入力②!F197="","",入力②!F197),"ggge年mm月dd日")</f>
        <v/>
      </c>
      <c r="X312" s="529"/>
      <c r="Y312" s="529"/>
      <c r="Z312" s="529"/>
      <c r="AA312" s="529"/>
      <c r="AB312" s="530"/>
      <c r="AC312" s="531" t="str">
        <f>IF(入力②!G197="","",入力②!G197)</f>
        <v/>
      </c>
      <c r="AD312" s="532"/>
      <c r="AE312" s="532"/>
      <c r="AF312" s="532"/>
      <c r="AG312" s="532"/>
      <c r="AH312" s="533"/>
      <c r="AI312" s="534" t="str">
        <f>IF(入力②!H197="","",入力②!H197)</f>
        <v/>
      </c>
      <c r="AJ312" s="535"/>
      <c r="AK312" s="535"/>
      <c r="AL312" s="535"/>
      <c r="AM312" s="204" t="s">
        <v>21</v>
      </c>
    </row>
    <row r="313" spans="1:39" ht="27" customHeight="1" x14ac:dyDescent="0.15">
      <c r="A313" s="102">
        <v>22</v>
      </c>
      <c r="B313" s="504" t="str">
        <f>IF(入力②!B198="","",入力②!B198)</f>
        <v/>
      </c>
      <c r="C313" s="505"/>
      <c r="D313" s="506"/>
      <c r="E313" s="507" t="str">
        <f>IF(入力②!C198="","",(入力②!C198))</f>
        <v/>
      </c>
      <c r="F313" s="508"/>
      <c r="G313" s="508"/>
      <c r="H313" s="508"/>
      <c r="I313" s="508"/>
      <c r="J313" s="508"/>
      <c r="K313" s="509"/>
      <c r="L313" s="510" t="str">
        <f>IF(入力②!D198="","",入力②!D198)</f>
        <v/>
      </c>
      <c r="M313" s="511"/>
      <c r="N313" s="511"/>
      <c r="O313" s="511"/>
      <c r="P313" s="512"/>
      <c r="Q313" s="510" t="str">
        <f>IF(入力②!E198="","",入力②!E198)</f>
        <v/>
      </c>
      <c r="R313" s="511"/>
      <c r="S313" s="511"/>
      <c r="T313" s="511"/>
      <c r="U313" s="512"/>
      <c r="V313" s="97" t="str">
        <f t="shared" si="7"/>
        <v/>
      </c>
      <c r="W313" s="513" t="str">
        <f>TEXT(IF(入力②!F198="","",入力②!F198),"ggge年mm月dd日")</f>
        <v/>
      </c>
      <c r="X313" s="513"/>
      <c r="Y313" s="513"/>
      <c r="Z313" s="513"/>
      <c r="AA313" s="513"/>
      <c r="AB313" s="514"/>
      <c r="AC313" s="515" t="str">
        <f>IF(入力②!G198="","",入力②!G198)</f>
        <v/>
      </c>
      <c r="AD313" s="516"/>
      <c r="AE313" s="516"/>
      <c r="AF313" s="516"/>
      <c r="AG313" s="516"/>
      <c r="AH313" s="517"/>
      <c r="AI313" s="518" t="str">
        <f>IF(入力②!H198="","",入力②!H198)</f>
        <v/>
      </c>
      <c r="AJ313" s="519"/>
      <c r="AK313" s="519"/>
      <c r="AL313" s="519"/>
      <c r="AM313" s="103" t="s">
        <v>21</v>
      </c>
    </row>
    <row r="314" spans="1:39" ht="27" customHeight="1" x14ac:dyDescent="0.15">
      <c r="A314" s="102">
        <v>23</v>
      </c>
      <c r="B314" s="504" t="str">
        <f>IF(入力②!B199="","",入力②!B199)</f>
        <v/>
      </c>
      <c r="C314" s="505"/>
      <c r="D314" s="506"/>
      <c r="E314" s="507" t="str">
        <f>IF(入力②!C199="","",(入力②!C199))</f>
        <v/>
      </c>
      <c r="F314" s="508"/>
      <c r="G314" s="508"/>
      <c r="H314" s="508"/>
      <c r="I314" s="508"/>
      <c r="J314" s="508"/>
      <c r="K314" s="509"/>
      <c r="L314" s="510" t="str">
        <f>IF(入力②!D199="","",入力②!D199)</f>
        <v/>
      </c>
      <c r="M314" s="511"/>
      <c r="N314" s="511"/>
      <c r="O314" s="511"/>
      <c r="P314" s="512"/>
      <c r="Q314" s="510" t="str">
        <f>IF(入力②!E199="","",入力②!E199)</f>
        <v/>
      </c>
      <c r="R314" s="511"/>
      <c r="S314" s="511"/>
      <c r="T314" s="511"/>
      <c r="U314" s="512"/>
      <c r="V314" s="97" t="str">
        <f t="shared" si="7"/>
        <v/>
      </c>
      <c r="W314" s="513" t="str">
        <f>TEXT(IF(入力②!F199="","",入力②!F199),"ggge年mm月dd日")</f>
        <v/>
      </c>
      <c r="X314" s="513"/>
      <c r="Y314" s="513"/>
      <c r="Z314" s="513"/>
      <c r="AA314" s="513"/>
      <c r="AB314" s="514"/>
      <c r="AC314" s="515" t="str">
        <f>IF(入力②!G199="","",入力②!G199)</f>
        <v/>
      </c>
      <c r="AD314" s="516"/>
      <c r="AE314" s="516"/>
      <c r="AF314" s="516"/>
      <c r="AG314" s="516"/>
      <c r="AH314" s="517"/>
      <c r="AI314" s="518" t="str">
        <f>IF(入力②!H199="","",入力②!H199)</f>
        <v/>
      </c>
      <c r="AJ314" s="519"/>
      <c r="AK314" s="519"/>
      <c r="AL314" s="519"/>
      <c r="AM314" s="103" t="s">
        <v>21</v>
      </c>
    </row>
    <row r="315" spans="1:39" ht="27" customHeight="1" x14ac:dyDescent="0.15">
      <c r="A315" s="102">
        <v>24</v>
      </c>
      <c r="B315" s="504" t="str">
        <f>IF(入力②!B200="","",入力②!B200)</f>
        <v/>
      </c>
      <c r="C315" s="505"/>
      <c r="D315" s="506"/>
      <c r="E315" s="507" t="str">
        <f>IF(入力②!C200="","",(入力②!C200))</f>
        <v/>
      </c>
      <c r="F315" s="508"/>
      <c r="G315" s="508"/>
      <c r="H315" s="508"/>
      <c r="I315" s="508"/>
      <c r="J315" s="508"/>
      <c r="K315" s="509"/>
      <c r="L315" s="510" t="str">
        <f>IF(入力②!D200="","",入力②!D200)</f>
        <v/>
      </c>
      <c r="M315" s="511"/>
      <c r="N315" s="511"/>
      <c r="O315" s="511"/>
      <c r="P315" s="512"/>
      <c r="Q315" s="510" t="str">
        <f>IF(入力②!E200="","",入力②!E200)</f>
        <v/>
      </c>
      <c r="R315" s="511"/>
      <c r="S315" s="511"/>
      <c r="T315" s="511"/>
      <c r="U315" s="512"/>
      <c r="V315" s="97" t="str">
        <f t="shared" si="7"/>
        <v/>
      </c>
      <c r="W315" s="513" t="str">
        <f>TEXT(IF(入力②!F200="","",入力②!F200),"ggge年mm月dd日")</f>
        <v/>
      </c>
      <c r="X315" s="513"/>
      <c r="Y315" s="513"/>
      <c r="Z315" s="513"/>
      <c r="AA315" s="513"/>
      <c r="AB315" s="514"/>
      <c r="AC315" s="515" t="str">
        <f>IF(入力②!G200="","",入力②!G200)</f>
        <v/>
      </c>
      <c r="AD315" s="516"/>
      <c r="AE315" s="516"/>
      <c r="AF315" s="516"/>
      <c r="AG315" s="516"/>
      <c r="AH315" s="517"/>
      <c r="AI315" s="518" t="str">
        <f>IF(入力②!H200="","",入力②!H200)</f>
        <v/>
      </c>
      <c r="AJ315" s="519"/>
      <c r="AK315" s="519"/>
      <c r="AL315" s="519"/>
      <c r="AM315" s="103" t="s">
        <v>21</v>
      </c>
    </row>
    <row r="316" spans="1:39" ht="27" customHeight="1" thickBot="1" x14ac:dyDescent="0.2">
      <c r="A316" s="100">
        <v>25</v>
      </c>
      <c r="B316" s="480" t="str">
        <f>IF(入力②!B201="","",入力②!B201)</f>
        <v/>
      </c>
      <c r="C316" s="481"/>
      <c r="D316" s="482"/>
      <c r="E316" s="483" t="str">
        <f>IF(入力②!C201="","",(入力②!C201))</f>
        <v/>
      </c>
      <c r="F316" s="484"/>
      <c r="G316" s="484"/>
      <c r="H316" s="484"/>
      <c r="I316" s="484"/>
      <c r="J316" s="484"/>
      <c r="K316" s="485"/>
      <c r="L316" s="486" t="str">
        <f>IF(入力②!D201="","",入力②!D201)</f>
        <v/>
      </c>
      <c r="M316" s="487"/>
      <c r="N316" s="487"/>
      <c r="O316" s="487"/>
      <c r="P316" s="488"/>
      <c r="Q316" s="486" t="str">
        <f>IF(入力②!E201="","",入力②!E201)</f>
        <v/>
      </c>
      <c r="R316" s="487"/>
      <c r="S316" s="487"/>
      <c r="T316" s="487"/>
      <c r="U316" s="488"/>
      <c r="V316" s="104" t="str">
        <f t="shared" si="7"/>
        <v/>
      </c>
      <c r="W316" s="489" t="str">
        <f>TEXT(IF(入力②!F201="","",入力②!F201),"ggge年mm月dd日")</f>
        <v/>
      </c>
      <c r="X316" s="489"/>
      <c r="Y316" s="489"/>
      <c r="Z316" s="489"/>
      <c r="AA316" s="489"/>
      <c r="AB316" s="490"/>
      <c r="AC316" s="491" t="str">
        <f>IF(入力②!G201="","",入力②!G201)</f>
        <v/>
      </c>
      <c r="AD316" s="492"/>
      <c r="AE316" s="492"/>
      <c r="AF316" s="492"/>
      <c r="AG316" s="492"/>
      <c r="AH316" s="493"/>
      <c r="AI316" s="494" t="str">
        <f>IF(入力②!H201="","",入力②!H201)</f>
        <v/>
      </c>
      <c r="AJ316" s="495"/>
      <c r="AK316" s="495"/>
      <c r="AL316" s="495"/>
      <c r="AM316" s="101" t="s">
        <v>21</v>
      </c>
    </row>
    <row r="317" spans="1:39" ht="27" customHeight="1" thickBot="1" x14ac:dyDescent="0.2">
      <c r="A317" s="496" t="s">
        <v>30</v>
      </c>
      <c r="B317" s="497"/>
      <c r="C317" s="497"/>
      <c r="D317" s="497"/>
      <c r="E317" s="497"/>
      <c r="F317" s="497"/>
      <c r="G317" s="497"/>
      <c r="H317" s="497"/>
      <c r="I317" s="498">
        <f>COUNT(B292:D316)</f>
        <v>0</v>
      </c>
      <c r="J317" s="499"/>
      <c r="K317" s="499"/>
      <c r="L317" s="499"/>
      <c r="M317" s="499"/>
      <c r="N317" s="499"/>
      <c r="O317" s="499"/>
      <c r="P317" s="499"/>
      <c r="Q317" s="499"/>
      <c r="R317" s="499"/>
      <c r="S317" s="499"/>
      <c r="T317" s="499"/>
      <c r="U317" s="499"/>
      <c r="V317" s="500"/>
      <c r="W317" s="501"/>
      <c r="X317" s="502"/>
      <c r="Y317" s="502"/>
      <c r="Z317" s="502"/>
      <c r="AA317" s="502"/>
      <c r="AB317" s="502"/>
      <c r="AC317" s="502"/>
      <c r="AD317" s="502"/>
      <c r="AE317" s="502"/>
      <c r="AF317" s="502"/>
      <c r="AG317" s="502"/>
      <c r="AH317" s="502"/>
      <c r="AI317" s="502"/>
      <c r="AJ317" s="502"/>
      <c r="AK317" s="502"/>
      <c r="AL317" s="502"/>
      <c r="AM317" s="503"/>
    </row>
    <row r="318" spans="1:39" ht="5.45" customHeight="1" x14ac:dyDescent="0.15">
      <c r="B318" s="105" t="s">
        <v>35</v>
      </c>
      <c r="X318" s="106"/>
    </row>
    <row r="319" spans="1:39" ht="22.9" customHeight="1" thickBot="1" x14ac:dyDescent="0.2">
      <c r="B319" s="475" t="s">
        <v>31</v>
      </c>
      <c r="C319" s="475"/>
      <c r="D319" s="475"/>
      <c r="E319" s="476" t="s">
        <v>36</v>
      </c>
      <c r="F319" s="476"/>
      <c r="G319" s="476"/>
      <c r="H319" s="476"/>
      <c r="I319" s="476"/>
      <c r="J319" s="476"/>
      <c r="K319" s="477"/>
      <c r="L319" s="477"/>
      <c r="M319" s="477"/>
      <c r="N319" s="477"/>
      <c r="O319" s="477"/>
      <c r="P319" s="477"/>
      <c r="Q319" s="477"/>
      <c r="R319" s="478" t="s">
        <v>153</v>
      </c>
      <c r="S319" s="478"/>
      <c r="T319" s="479" t="s">
        <v>154</v>
      </c>
      <c r="U319" s="479"/>
      <c r="V319" s="479"/>
      <c r="W319" s="479"/>
      <c r="X319" s="479"/>
      <c r="Y319" s="479"/>
      <c r="Z319" s="479"/>
      <c r="AA319" s="479"/>
      <c r="AB319" s="479"/>
      <c r="AC319" s="479"/>
      <c r="AD319" s="479"/>
      <c r="AE319" s="479"/>
      <c r="AF319" s="479"/>
      <c r="AG319" s="479"/>
      <c r="AH319" s="479"/>
      <c r="AI319" s="479"/>
      <c r="AJ319" s="479"/>
      <c r="AK319" s="479"/>
      <c r="AL319" s="479"/>
    </row>
    <row r="320" spans="1:39" s="2" customFormat="1" ht="13.15" customHeight="1" thickTop="1" x14ac:dyDescent="0.15">
      <c r="A320" s="107"/>
      <c r="B320" s="1"/>
      <c r="C320" s="1"/>
      <c r="D320" s="1"/>
      <c r="E320" s="1"/>
      <c r="F320" s="1"/>
      <c r="G320" s="1"/>
      <c r="H320" s="1"/>
      <c r="I320" s="1"/>
      <c r="J320" s="1"/>
      <c r="K320" s="108"/>
      <c r="L320" s="108"/>
      <c r="M320" s="108"/>
      <c r="N320" s="108"/>
      <c r="O320" s="108"/>
      <c r="P320" s="108"/>
      <c r="Q320" s="1"/>
      <c r="R320" s="1"/>
      <c r="S320" s="106"/>
      <c r="T320" s="1"/>
      <c r="U320" s="1"/>
      <c r="V320" s="1"/>
      <c r="W320" s="1"/>
    </row>
    <row r="321" spans="1:39" ht="9" customHeight="1" x14ac:dyDescent="0.15"/>
    <row r="322" spans="1:39" ht="31.5" customHeight="1" thickBot="1" x14ac:dyDescent="0.2">
      <c r="C322" s="84"/>
      <c r="D322" s="84"/>
      <c r="E322" s="84"/>
      <c r="F322" s="84"/>
      <c r="G322" s="84"/>
      <c r="H322" s="84"/>
      <c r="I322" s="84"/>
      <c r="J322" s="84"/>
      <c r="K322" s="84"/>
      <c r="L322" s="84"/>
      <c r="M322" s="84"/>
      <c r="N322" s="84"/>
      <c r="O322" s="84"/>
      <c r="P322" s="597" t="s">
        <v>32</v>
      </c>
      <c r="Q322" s="597"/>
      <c r="R322" s="597"/>
      <c r="S322" s="597"/>
      <c r="T322" s="597"/>
      <c r="U322" s="597"/>
      <c r="V322" s="597"/>
      <c r="W322" s="597"/>
      <c r="X322" s="597"/>
      <c r="Y322" s="84"/>
      <c r="Z322" s="84"/>
      <c r="AB322" s="84"/>
      <c r="AC322" s="84"/>
      <c r="AD322" s="84"/>
      <c r="AE322" s="598" t="s">
        <v>14</v>
      </c>
      <c r="AF322" s="599"/>
      <c r="AG322" s="599"/>
      <c r="AH322" s="599"/>
      <c r="AI322" s="599"/>
      <c r="AJ322" s="599"/>
      <c r="AK322" s="599"/>
      <c r="AL322" s="599"/>
      <c r="AM322" s="600"/>
    </row>
    <row r="323" spans="1:39" ht="30" customHeight="1" thickBot="1" x14ac:dyDescent="0.2">
      <c r="A323" s="601" t="s">
        <v>0</v>
      </c>
      <c r="B323" s="602"/>
      <c r="C323" s="602"/>
      <c r="D323" s="602"/>
      <c r="E323" s="603"/>
      <c r="F323" s="604" t="str">
        <f>IF(入力①!$B$4="","",入力①!$B$4)</f>
        <v/>
      </c>
      <c r="G323" s="605"/>
      <c r="H323" s="605"/>
      <c r="I323" s="606"/>
      <c r="J323" s="85"/>
      <c r="K323" s="607" t="s">
        <v>182</v>
      </c>
      <c r="L323" s="608"/>
      <c r="M323" s="608"/>
      <c r="N323" s="608"/>
      <c r="O323" s="608"/>
      <c r="P323" s="608"/>
      <c r="Q323" s="608"/>
      <c r="R323" s="608"/>
      <c r="S323" s="608"/>
      <c r="T323" s="608"/>
      <c r="U323" s="608"/>
      <c r="V323" s="608"/>
      <c r="W323" s="608"/>
      <c r="X323" s="608"/>
      <c r="Y323" s="608"/>
      <c r="Z323" s="608"/>
      <c r="AA323" s="608"/>
      <c r="AB323" s="608"/>
      <c r="AC323" s="608"/>
      <c r="AD323" s="608"/>
      <c r="AE323" s="608"/>
      <c r="AF323" s="609"/>
      <c r="AG323" s="610" t="s">
        <v>33</v>
      </c>
      <c r="AH323" s="611"/>
      <c r="AI323" s="611"/>
      <c r="AJ323" s="611"/>
      <c r="AK323" s="611"/>
      <c r="AL323" s="611"/>
    </row>
    <row r="324" spans="1:39" ht="15" customHeight="1" x14ac:dyDescent="0.15">
      <c r="A324" s="555" t="s">
        <v>34</v>
      </c>
      <c r="B324" s="556"/>
      <c r="C324" s="556"/>
      <c r="D324" s="556"/>
      <c r="E324" s="557"/>
      <c r="F324" s="561" t="str">
        <f>IF(入力①!$C$4="","",入力①!$C$4)</f>
        <v/>
      </c>
      <c r="G324" s="562"/>
      <c r="H324" s="562"/>
      <c r="I324" s="562"/>
      <c r="J324" s="562"/>
      <c r="K324" s="562"/>
      <c r="L324" s="562"/>
      <c r="M324" s="562"/>
      <c r="N324" s="562"/>
      <c r="O324" s="562"/>
      <c r="P324" s="562"/>
      <c r="Q324" s="562"/>
      <c r="R324" s="562"/>
      <c r="S324" s="562"/>
      <c r="T324" s="562"/>
      <c r="U324" s="562"/>
      <c r="V324" s="562"/>
      <c r="W324" s="562"/>
      <c r="X324" s="562"/>
      <c r="Y324" s="562"/>
      <c r="Z324" s="562"/>
      <c r="AA324" s="562"/>
      <c r="AB324" s="562"/>
      <c r="AC324" s="562"/>
      <c r="AD324" s="562"/>
      <c r="AE324" s="563"/>
      <c r="AF324" s="86"/>
      <c r="AG324" s="567" t="str">
        <f>IF(OR(入力②!K2=0,入力②!K2&lt;9),"","9／"&amp;入力②!K2&amp;" 　ページ")</f>
        <v/>
      </c>
      <c r="AH324" s="568"/>
      <c r="AI324" s="568"/>
      <c r="AJ324" s="568"/>
      <c r="AK324" s="568"/>
      <c r="AL324" s="569"/>
    </row>
    <row r="325" spans="1:39" ht="15" customHeight="1" thickBot="1" x14ac:dyDescent="0.2">
      <c r="A325" s="558"/>
      <c r="B325" s="559"/>
      <c r="C325" s="559"/>
      <c r="D325" s="559"/>
      <c r="E325" s="560"/>
      <c r="F325" s="564"/>
      <c r="G325" s="565"/>
      <c r="H325" s="565"/>
      <c r="I325" s="565"/>
      <c r="J325" s="565"/>
      <c r="K325" s="565"/>
      <c r="L325" s="565"/>
      <c r="M325" s="565"/>
      <c r="N325" s="565"/>
      <c r="O325" s="565"/>
      <c r="P325" s="565"/>
      <c r="Q325" s="565"/>
      <c r="R325" s="565"/>
      <c r="S325" s="565"/>
      <c r="T325" s="565"/>
      <c r="U325" s="565"/>
      <c r="V325" s="565"/>
      <c r="W325" s="565"/>
      <c r="X325" s="565"/>
      <c r="Y325" s="565"/>
      <c r="Z325" s="565"/>
      <c r="AA325" s="565"/>
      <c r="AB325" s="565"/>
      <c r="AC325" s="565"/>
      <c r="AD325" s="565"/>
      <c r="AE325" s="566"/>
      <c r="AF325" s="87"/>
      <c r="AG325" s="570"/>
      <c r="AH325" s="571"/>
      <c r="AI325" s="571"/>
      <c r="AJ325" s="571"/>
      <c r="AK325" s="571"/>
      <c r="AL325" s="572"/>
    </row>
    <row r="326" spans="1:39" ht="6" customHeight="1" x14ac:dyDescent="0.15">
      <c r="B326" s="88"/>
      <c r="C326" s="88"/>
      <c r="D326" s="88"/>
      <c r="E326" s="88"/>
      <c r="F326" s="88"/>
      <c r="G326" s="89"/>
      <c r="H326" s="89"/>
      <c r="I326" s="89"/>
      <c r="J326" s="89"/>
      <c r="K326" s="89"/>
      <c r="L326" s="89"/>
      <c r="M326" s="89"/>
      <c r="N326" s="89"/>
      <c r="O326" s="89"/>
      <c r="P326" s="89"/>
      <c r="Q326" s="89"/>
      <c r="R326" s="89"/>
      <c r="S326" s="89"/>
      <c r="T326" s="89"/>
      <c r="U326" s="89"/>
      <c r="V326" s="89"/>
      <c r="W326" s="89"/>
      <c r="X326" s="89"/>
      <c r="Y326" s="89"/>
      <c r="Z326" s="89"/>
      <c r="AA326" s="89"/>
      <c r="AB326" s="89"/>
      <c r="AC326" s="89"/>
      <c r="AD326" s="89"/>
      <c r="AE326" s="89"/>
      <c r="AF326" s="90"/>
      <c r="AG326" s="91"/>
      <c r="AH326" s="91"/>
      <c r="AI326" s="91"/>
      <c r="AJ326" s="91"/>
      <c r="AK326" s="91"/>
      <c r="AL326" s="91"/>
    </row>
    <row r="327" spans="1:39" ht="15" customHeight="1" x14ac:dyDescent="0.15">
      <c r="A327" s="135" t="s">
        <v>183</v>
      </c>
      <c r="B327" s="136"/>
      <c r="C327" s="137"/>
      <c r="D327" s="137"/>
      <c r="E327" s="137"/>
      <c r="F327" s="137"/>
      <c r="G327" s="136"/>
      <c r="H327" s="136"/>
      <c r="I327" s="137"/>
      <c r="J327" s="137"/>
      <c r="K327" s="137"/>
      <c r="L327" s="92"/>
      <c r="M327" s="92"/>
      <c r="N327" s="92"/>
      <c r="O327" s="92"/>
      <c r="P327" s="93"/>
      <c r="Q327" s="93"/>
      <c r="R327" s="93"/>
      <c r="S327" s="93"/>
      <c r="T327" s="93"/>
      <c r="U327" s="93"/>
      <c r="V327" s="93"/>
      <c r="W327" s="93"/>
      <c r="X327" s="93"/>
      <c r="Y327" s="93"/>
      <c r="Z327" s="93"/>
      <c r="AA327" s="93"/>
      <c r="AB327" s="93"/>
      <c r="AC327" s="93"/>
      <c r="AD327" s="93"/>
      <c r="AE327" s="93"/>
      <c r="AF327" s="93"/>
    </row>
    <row r="328" spans="1:39" ht="15" customHeight="1" x14ac:dyDescent="0.15">
      <c r="A328" s="138" t="s">
        <v>184</v>
      </c>
      <c r="B328" s="139"/>
      <c r="C328" s="137"/>
      <c r="D328" s="137"/>
      <c r="E328" s="137"/>
      <c r="F328" s="137"/>
      <c r="G328" s="137"/>
      <c r="H328" s="137"/>
      <c r="I328" s="137"/>
      <c r="J328" s="137"/>
      <c r="K328" s="137"/>
      <c r="L328" s="92"/>
      <c r="M328" s="92"/>
      <c r="N328" s="92"/>
      <c r="O328" s="92"/>
      <c r="P328" s="93"/>
      <c r="Q328" s="93"/>
      <c r="R328" s="93"/>
      <c r="S328" s="93"/>
      <c r="T328" s="93"/>
      <c r="U328" s="93"/>
      <c r="V328" s="93"/>
      <c r="W328" s="93"/>
      <c r="X328" s="93"/>
      <c r="Y328" s="93"/>
      <c r="Z328" s="93"/>
      <c r="AA328" s="93"/>
      <c r="AB328" s="93"/>
      <c r="AC328" s="93"/>
      <c r="AD328" s="93"/>
      <c r="AE328" s="93"/>
      <c r="AF328" s="93"/>
    </row>
    <row r="329" spans="1:39" ht="6" customHeight="1" thickBot="1" x14ac:dyDescent="0.2">
      <c r="A329" s="94"/>
      <c r="B329" s="95"/>
      <c r="C329" s="92"/>
      <c r="D329" s="92"/>
      <c r="E329" s="92"/>
      <c r="F329" s="92"/>
      <c r="G329" s="92"/>
      <c r="H329" s="92"/>
      <c r="I329" s="92"/>
      <c r="J329" s="92"/>
      <c r="K329" s="92"/>
      <c r="L329" s="92"/>
      <c r="M329" s="92"/>
      <c r="N329" s="92"/>
      <c r="O329" s="92"/>
      <c r="P329" s="93"/>
      <c r="Q329" s="93"/>
      <c r="R329" s="93"/>
      <c r="S329" s="93"/>
      <c r="T329" s="93"/>
      <c r="U329" s="93"/>
      <c r="V329" s="93"/>
      <c r="W329" s="93"/>
      <c r="X329" s="93"/>
      <c r="Y329" s="93"/>
      <c r="Z329" s="93"/>
      <c r="AA329" s="93"/>
      <c r="AB329" s="93"/>
      <c r="AC329" s="93"/>
      <c r="AD329" s="93"/>
      <c r="AE329" s="93"/>
      <c r="AF329" s="93"/>
    </row>
    <row r="330" spans="1:39" ht="15.6" customHeight="1" x14ac:dyDescent="0.15">
      <c r="A330" s="573" t="s">
        <v>22</v>
      </c>
      <c r="B330" s="575" t="s">
        <v>23</v>
      </c>
      <c r="C330" s="575"/>
      <c r="D330" s="576"/>
      <c r="E330" s="577" t="s">
        <v>24</v>
      </c>
      <c r="F330" s="578"/>
      <c r="G330" s="578"/>
      <c r="H330" s="578"/>
      <c r="I330" s="578"/>
      <c r="J330" s="578"/>
      <c r="K330" s="578"/>
      <c r="L330" s="581" t="s">
        <v>150</v>
      </c>
      <c r="M330" s="575"/>
      <c r="N330" s="575"/>
      <c r="O330" s="575"/>
      <c r="P330" s="576"/>
      <c r="Q330" s="581" t="s">
        <v>25</v>
      </c>
      <c r="R330" s="575"/>
      <c r="S330" s="575"/>
      <c r="T330" s="575"/>
      <c r="U330" s="576"/>
      <c r="V330" s="582" t="s">
        <v>26</v>
      </c>
      <c r="W330" s="583"/>
      <c r="X330" s="583"/>
      <c r="Y330" s="583"/>
      <c r="Z330" s="583"/>
      <c r="AA330" s="583"/>
      <c r="AB330" s="583"/>
      <c r="AC330" s="586" t="s">
        <v>27</v>
      </c>
      <c r="AD330" s="587"/>
      <c r="AE330" s="587"/>
      <c r="AF330" s="587"/>
      <c r="AG330" s="587"/>
      <c r="AH330" s="588"/>
      <c r="AI330" s="578" t="s">
        <v>28</v>
      </c>
      <c r="AJ330" s="578"/>
      <c r="AK330" s="578"/>
      <c r="AL330" s="578"/>
      <c r="AM330" s="592"/>
    </row>
    <row r="331" spans="1:39" ht="13.15" customHeight="1" x14ac:dyDescent="0.15">
      <c r="A331" s="574"/>
      <c r="B331" s="580" t="s">
        <v>29</v>
      </c>
      <c r="C331" s="580"/>
      <c r="D331" s="580"/>
      <c r="E331" s="579"/>
      <c r="F331" s="580"/>
      <c r="G331" s="580"/>
      <c r="H331" s="580"/>
      <c r="I331" s="580"/>
      <c r="J331" s="580"/>
      <c r="K331" s="580"/>
      <c r="L331" s="594" t="s">
        <v>151</v>
      </c>
      <c r="M331" s="595"/>
      <c r="N331" s="595"/>
      <c r="O331" s="595"/>
      <c r="P331" s="596"/>
      <c r="Q331" s="594" t="s">
        <v>152</v>
      </c>
      <c r="R331" s="595"/>
      <c r="S331" s="595"/>
      <c r="T331" s="595"/>
      <c r="U331" s="596"/>
      <c r="V331" s="584"/>
      <c r="W331" s="585"/>
      <c r="X331" s="585"/>
      <c r="Y331" s="585"/>
      <c r="Z331" s="585"/>
      <c r="AA331" s="585"/>
      <c r="AB331" s="585"/>
      <c r="AC331" s="589"/>
      <c r="AD331" s="590"/>
      <c r="AE331" s="590"/>
      <c r="AF331" s="590"/>
      <c r="AG331" s="590"/>
      <c r="AH331" s="591"/>
      <c r="AI331" s="580"/>
      <c r="AJ331" s="580"/>
      <c r="AK331" s="580"/>
      <c r="AL331" s="580"/>
      <c r="AM331" s="593"/>
    </row>
    <row r="332" spans="1:39" ht="27" customHeight="1" x14ac:dyDescent="0.15">
      <c r="A332" s="140">
        <v>1</v>
      </c>
      <c r="B332" s="520" t="str">
        <f>IF(入力②!B202="","",入力②!B202)</f>
        <v/>
      </c>
      <c r="C332" s="521"/>
      <c r="D332" s="522"/>
      <c r="E332" s="552" t="str">
        <f>IF(入力②!C202="","",(入力②!C202))</f>
        <v/>
      </c>
      <c r="F332" s="552"/>
      <c r="G332" s="552"/>
      <c r="H332" s="552"/>
      <c r="I332" s="552"/>
      <c r="J332" s="552"/>
      <c r="K332" s="552"/>
      <c r="L332" s="526" t="str">
        <f>IF(入力②!D202="","",入力②!D202)</f>
        <v/>
      </c>
      <c r="M332" s="527"/>
      <c r="N332" s="553"/>
      <c r="O332" s="553"/>
      <c r="P332" s="554"/>
      <c r="Q332" s="526" t="str">
        <f>IF(入力②!E202="","",入力②!E202)</f>
        <v/>
      </c>
      <c r="R332" s="527"/>
      <c r="S332" s="553"/>
      <c r="T332" s="553"/>
      <c r="U332" s="554"/>
      <c r="V332" s="96" t="str">
        <f>IF(W332="","",IF(LEFT(W332,1)="昭","①",IF(LEFT(W332,1)="平","②","③")))</f>
        <v/>
      </c>
      <c r="W332" s="529" t="str">
        <f>TEXT(IF(入力②!F202="","",入力②!F202),"ggge年mm月dd日")</f>
        <v/>
      </c>
      <c r="X332" s="529"/>
      <c r="Y332" s="529"/>
      <c r="Z332" s="529"/>
      <c r="AA332" s="529"/>
      <c r="AB332" s="530"/>
      <c r="AC332" s="515" t="str">
        <f>IF(入力②!G202="","",入力②!G202)</f>
        <v/>
      </c>
      <c r="AD332" s="516"/>
      <c r="AE332" s="516"/>
      <c r="AF332" s="516"/>
      <c r="AG332" s="516"/>
      <c r="AH332" s="517"/>
      <c r="AI332" s="534" t="str">
        <f>IF(入力②!H202="","",入力②!H202)</f>
        <v/>
      </c>
      <c r="AJ332" s="535"/>
      <c r="AK332" s="535"/>
      <c r="AL332" s="535"/>
      <c r="AM332" s="204" t="s">
        <v>21</v>
      </c>
    </row>
    <row r="333" spans="1:39" ht="27" customHeight="1" x14ac:dyDescent="0.15">
      <c r="A333" s="102">
        <v>2</v>
      </c>
      <c r="B333" s="504" t="str">
        <f>IF(入力②!B203="","",入力②!B203)</f>
        <v/>
      </c>
      <c r="C333" s="505"/>
      <c r="D333" s="506"/>
      <c r="E333" s="507" t="str">
        <f>IF(入力②!C203="","",(入力②!C203))</f>
        <v/>
      </c>
      <c r="F333" s="508"/>
      <c r="G333" s="508"/>
      <c r="H333" s="508"/>
      <c r="I333" s="508"/>
      <c r="J333" s="508"/>
      <c r="K333" s="509"/>
      <c r="L333" s="510" t="str">
        <f>IF(入力②!D203="","",入力②!D203)</f>
        <v/>
      </c>
      <c r="M333" s="511"/>
      <c r="N333" s="511"/>
      <c r="O333" s="511"/>
      <c r="P333" s="512"/>
      <c r="Q333" s="510" t="str">
        <f>IF(入力②!E203="","",入力②!E203)</f>
        <v/>
      </c>
      <c r="R333" s="511"/>
      <c r="S333" s="511"/>
      <c r="T333" s="511"/>
      <c r="U333" s="512"/>
      <c r="V333" s="97" t="str">
        <f t="shared" ref="V333:V356" si="8">IF(W333="","",IF(LEFT(W333,1)="昭","①",IF(LEFT(W333,1)="平","②","③")))</f>
        <v/>
      </c>
      <c r="W333" s="513" t="str">
        <f>TEXT(IF(入力②!F203="","",入力②!F203),"ggge年mm月dd日")</f>
        <v/>
      </c>
      <c r="X333" s="513"/>
      <c r="Y333" s="513"/>
      <c r="Z333" s="513"/>
      <c r="AA333" s="513"/>
      <c r="AB333" s="514"/>
      <c r="AC333" s="515" t="str">
        <f>IF(入力②!G203="","",入力②!G203)</f>
        <v/>
      </c>
      <c r="AD333" s="516"/>
      <c r="AE333" s="516"/>
      <c r="AF333" s="516"/>
      <c r="AG333" s="516"/>
      <c r="AH333" s="517"/>
      <c r="AI333" s="518" t="str">
        <f>IF(入力②!H203="","",入力②!H203)</f>
        <v/>
      </c>
      <c r="AJ333" s="519"/>
      <c r="AK333" s="519"/>
      <c r="AL333" s="519"/>
      <c r="AM333" s="103" t="s">
        <v>21</v>
      </c>
    </row>
    <row r="334" spans="1:39" ht="27" customHeight="1" x14ac:dyDescent="0.15">
      <c r="A334" s="102">
        <v>3</v>
      </c>
      <c r="B334" s="504" t="str">
        <f>IF(入力②!B204="","",入力②!B204)</f>
        <v/>
      </c>
      <c r="C334" s="505"/>
      <c r="D334" s="506"/>
      <c r="E334" s="507" t="str">
        <f>IF(入力②!C204="","",(入力②!C204))</f>
        <v/>
      </c>
      <c r="F334" s="508"/>
      <c r="G334" s="508"/>
      <c r="H334" s="508"/>
      <c r="I334" s="508"/>
      <c r="J334" s="508"/>
      <c r="K334" s="509"/>
      <c r="L334" s="510" t="str">
        <f>IF(入力②!D204="","",入力②!D204)</f>
        <v/>
      </c>
      <c r="M334" s="511"/>
      <c r="N334" s="511"/>
      <c r="O334" s="511"/>
      <c r="P334" s="512"/>
      <c r="Q334" s="510" t="str">
        <f>IF(入力②!E204="","",入力②!E204)</f>
        <v/>
      </c>
      <c r="R334" s="511"/>
      <c r="S334" s="511"/>
      <c r="T334" s="511"/>
      <c r="U334" s="512"/>
      <c r="V334" s="97" t="str">
        <f t="shared" si="8"/>
        <v/>
      </c>
      <c r="W334" s="513" t="str">
        <f>TEXT(IF(入力②!F204="","",入力②!F204),"ggge年mm月dd日")</f>
        <v/>
      </c>
      <c r="X334" s="513"/>
      <c r="Y334" s="513"/>
      <c r="Z334" s="513"/>
      <c r="AA334" s="513"/>
      <c r="AB334" s="514"/>
      <c r="AC334" s="515" t="str">
        <f>IF(入力②!G204="","",入力②!G204)</f>
        <v/>
      </c>
      <c r="AD334" s="516"/>
      <c r="AE334" s="516"/>
      <c r="AF334" s="516"/>
      <c r="AG334" s="516"/>
      <c r="AH334" s="517"/>
      <c r="AI334" s="518" t="str">
        <f>IF(入力②!H204="","",入力②!H204)</f>
        <v/>
      </c>
      <c r="AJ334" s="519"/>
      <c r="AK334" s="519"/>
      <c r="AL334" s="519"/>
      <c r="AM334" s="103" t="s">
        <v>21</v>
      </c>
    </row>
    <row r="335" spans="1:39" ht="27" customHeight="1" x14ac:dyDescent="0.15">
      <c r="A335" s="102">
        <v>4</v>
      </c>
      <c r="B335" s="504" t="str">
        <f>IF(入力②!B205="","",入力②!B205)</f>
        <v/>
      </c>
      <c r="C335" s="505"/>
      <c r="D335" s="506"/>
      <c r="E335" s="507" t="str">
        <f>IF(入力②!C205="","",(入力②!C205))</f>
        <v/>
      </c>
      <c r="F335" s="508"/>
      <c r="G335" s="508"/>
      <c r="H335" s="508"/>
      <c r="I335" s="508"/>
      <c r="J335" s="508"/>
      <c r="K335" s="509"/>
      <c r="L335" s="510" t="str">
        <f>IF(入力②!D205="","",入力②!D205)</f>
        <v/>
      </c>
      <c r="M335" s="511"/>
      <c r="N335" s="511"/>
      <c r="O335" s="511"/>
      <c r="P335" s="512"/>
      <c r="Q335" s="510" t="str">
        <f>IF(入力②!E205="","",入力②!E205)</f>
        <v/>
      </c>
      <c r="R335" s="511"/>
      <c r="S335" s="511"/>
      <c r="T335" s="511"/>
      <c r="U335" s="512"/>
      <c r="V335" s="97" t="str">
        <f t="shared" si="8"/>
        <v/>
      </c>
      <c r="W335" s="513" t="str">
        <f>TEXT(IF(入力②!F205="","",入力②!F205),"ggge年mm月dd日")</f>
        <v/>
      </c>
      <c r="X335" s="513"/>
      <c r="Y335" s="513"/>
      <c r="Z335" s="513"/>
      <c r="AA335" s="513"/>
      <c r="AB335" s="514"/>
      <c r="AC335" s="515" t="str">
        <f>IF(入力②!G205="","",入力②!G205)</f>
        <v/>
      </c>
      <c r="AD335" s="516"/>
      <c r="AE335" s="516"/>
      <c r="AF335" s="516"/>
      <c r="AG335" s="516"/>
      <c r="AH335" s="517"/>
      <c r="AI335" s="518" t="str">
        <f>IF(入力②!H205="","",入力②!H205)</f>
        <v/>
      </c>
      <c r="AJ335" s="519"/>
      <c r="AK335" s="519"/>
      <c r="AL335" s="519"/>
      <c r="AM335" s="103" t="s">
        <v>21</v>
      </c>
    </row>
    <row r="336" spans="1:39" ht="27" customHeight="1" x14ac:dyDescent="0.15">
      <c r="A336" s="141">
        <v>5</v>
      </c>
      <c r="B336" s="536" t="str">
        <f>IF(入力②!B206="","",入力②!B206)</f>
        <v/>
      </c>
      <c r="C336" s="537"/>
      <c r="D336" s="538"/>
      <c r="E336" s="539" t="str">
        <f>IF(入力②!C206="","",(入力②!C206))</f>
        <v/>
      </c>
      <c r="F336" s="540"/>
      <c r="G336" s="540"/>
      <c r="H336" s="540"/>
      <c r="I336" s="540"/>
      <c r="J336" s="540"/>
      <c r="K336" s="541"/>
      <c r="L336" s="542" t="str">
        <f>IF(入力②!D206="","",入力②!D206)</f>
        <v/>
      </c>
      <c r="M336" s="543"/>
      <c r="N336" s="543"/>
      <c r="O336" s="543"/>
      <c r="P336" s="544"/>
      <c r="Q336" s="542" t="str">
        <f>IF(入力②!E206="","",入力②!E206)</f>
        <v/>
      </c>
      <c r="R336" s="543"/>
      <c r="S336" s="543"/>
      <c r="T336" s="543"/>
      <c r="U336" s="544"/>
      <c r="V336" s="98" t="str">
        <f t="shared" si="8"/>
        <v/>
      </c>
      <c r="W336" s="545" t="str">
        <f>TEXT(IF(入力②!F206="","",入力②!F206),"ggge年mm月dd日")</f>
        <v/>
      </c>
      <c r="X336" s="545"/>
      <c r="Y336" s="545"/>
      <c r="Z336" s="545"/>
      <c r="AA336" s="545"/>
      <c r="AB336" s="546"/>
      <c r="AC336" s="547" t="str">
        <f>IF(入力②!G206="","",入力②!G206)</f>
        <v/>
      </c>
      <c r="AD336" s="548"/>
      <c r="AE336" s="548"/>
      <c r="AF336" s="548"/>
      <c r="AG336" s="548"/>
      <c r="AH336" s="549"/>
      <c r="AI336" s="550" t="str">
        <f>IF(入力②!H206="","",入力②!H206)</f>
        <v/>
      </c>
      <c r="AJ336" s="551"/>
      <c r="AK336" s="551"/>
      <c r="AL336" s="551"/>
      <c r="AM336" s="142" t="s">
        <v>21</v>
      </c>
    </row>
    <row r="337" spans="1:39" ht="27" customHeight="1" x14ac:dyDescent="0.15">
      <c r="A337" s="143">
        <v>6</v>
      </c>
      <c r="B337" s="520" t="str">
        <f>IF(入力②!B207="","",入力②!B207)</f>
        <v/>
      </c>
      <c r="C337" s="521"/>
      <c r="D337" s="522"/>
      <c r="E337" s="523" t="str">
        <f>IF(入力②!C207="","",(入力②!C207))</f>
        <v/>
      </c>
      <c r="F337" s="524"/>
      <c r="G337" s="524"/>
      <c r="H337" s="524"/>
      <c r="I337" s="524"/>
      <c r="J337" s="524"/>
      <c r="K337" s="525"/>
      <c r="L337" s="526" t="str">
        <f>IF(入力②!D207="","",入力②!D207)</f>
        <v/>
      </c>
      <c r="M337" s="527"/>
      <c r="N337" s="527"/>
      <c r="O337" s="527"/>
      <c r="P337" s="528"/>
      <c r="Q337" s="526" t="str">
        <f>IF(入力②!E207="","",入力②!E207)</f>
        <v/>
      </c>
      <c r="R337" s="527"/>
      <c r="S337" s="527"/>
      <c r="T337" s="527"/>
      <c r="U337" s="528"/>
      <c r="V337" s="99" t="str">
        <f t="shared" si="8"/>
        <v/>
      </c>
      <c r="W337" s="529" t="str">
        <f>TEXT(IF(入力②!F207="","",入力②!F207),"ggge年mm月dd日")</f>
        <v/>
      </c>
      <c r="X337" s="529"/>
      <c r="Y337" s="529"/>
      <c r="Z337" s="529"/>
      <c r="AA337" s="529"/>
      <c r="AB337" s="530"/>
      <c r="AC337" s="531" t="str">
        <f>IF(入力②!G207="","",入力②!G207)</f>
        <v/>
      </c>
      <c r="AD337" s="532"/>
      <c r="AE337" s="532"/>
      <c r="AF337" s="532"/>
      <c r="AG337" s="532"/>
      <c r="AH337" s="533"/>
      <c r="AI337" s="534" t="str">
        <f>IF(入力②!H207="","",入力②!H207)</f>
        <v/>
      </c>
      <c r="AJ337" s="535"/>
      <c r="AK337" s="535"/>
      <c r="AL337" s="535"/>
      <c r="AM337" s="204" t="s">
        <v>21</v>
      </c>
    </row>
    <row r="338" spans="1:39" ht="27" customHeight="1" x14ac:dyDescent="0.15">
      <c r="A338" s="102">
        <v>7</v>
      </c>
      <c r="B338" s="504" t="str">
        <f>IF(入力②!B208="","",入力②!B208)</f>
        <v/>
      </c>
      <c r="C338" s="505"/>
      <c r="D338" s="506"/>
      <c r="E338" s="507" t="str">
        <f>IF(入力②!C208="","",(入力②!C208))</f>
        <v/>
      </c>
      <c r="F338" s="508"/>
      <c r="G338" s="508"/>
      <c r="H338" s="508"/>
      <c r="I338" s="508"/>
      <c r="J338" s="508"/>
      <c r="K338" s="509"/>
      <c r="L338" s="510" t="str">
        <f>IF(入力②!D208="","",入力②!D208)</f>
        <v/>
      </c>
      <c r="M338" s="511"/>
      <c r="N338" s="511"/>
      <c r="O338" s="511"/>
      <c r="P338" s="512"/>
      <c r="Q338" s="510" t="str">
        <f>IF(入力②!E208="","",入力②!E208)</f>
        <v/>
      </c>
      <c r="R338" s="511"/>
      <c r="S338" s="511"/>
      <c r="T338" s="511"/>
      <c r="U338" s="512"/>
      <c r="V338" s="97" t="str">
        <f t="shared" si="8"/>
        <v/>
      </c>
      <c r="W338" s="513" t="str">
        <f>TEXT(IF(入力②!F208="","",入力②!F208),"ggge年mm月dd日")</f>
        <v/>
      </c>
      <c r="X338" s="513"/>
      <c r="Y338" s="513"/>
      <c r="Z338" s="513"/>
      <c r="AA338" s="513"/>
      <c r="AB338" s="514"/>
      <c r="AC338" s="515" t="str">
        <f>IF(入力②!G208="","",入力②!G208)</f>
        <v/>
      </c>
      <c r="AD338" s="516"/>
      <c r="AE338" s="516"/>
      <c r="AF338" s="516"/>
      <c r="AG338" s="516"/>
      <c r="AH338" s="517"/>
      <c r="AI338" s="518" t="str">
        <f>IF(入力②!H208="","",入力②!H208)</f>
        <v/>
      </c>
      <c r="AJ338" s="519"/>
      <c r="AK338" s="519"/>
      <c r="AL338" s="519"/>
      <c r="AM338" s="103" t="s">
        <v>21</v>
      </c>
    </row>
    <row r="339" spans="1:39" ht="27" customHeight="1" x14ac:dyDescent="0.15">
      <c r="A339" s="102">
        <v>8</v>
      </c>
      <c r="B339" s="504" t="str">
        <f>IF(入力②!B209="","",入力②!B209)</f>
        <v/>
      </c>
      <c r="C339" s="505"/>
      <c r="D339" s="506"/>
      <c r="E339" s="507" t="str">
        <f>IF(入力②!C209="","",(入力②!C209))</f>
        <v/>
      </c>
      <c r="F339" s="508"/>
      <c r="G339" s="508"/>
      <c r="H339" s="508"/>
      <c r="I339" s="508"/>
      <c r="J339" s="508"/>
      <c r="K339" s="509"/>
      <c r="L339" s="510" t="str">
        <f>IF(入力②!D209="","",入力②!D209)</f>
        <v/>
      </c>
      <c r="M339" s="511"/>
      <c r="N339" s="511"/>
      <c r="O339" s="511"/>
      <c r="P339" s="512"/>
      <c r="Q339" s="510" t="str">
        <f>IF(入力②!E209="","",入力②!E209)</f>
        <v/>
      </c>
      <c r="R339" s="511"/>
      <c r="S339" s="511"/>
      <c r="T339" s="511"/>
      <c r="U339" s="512"/>
      <c r="V339" s="97" t="str">
        <f t="shared" si="8"/>
        <v/>
      </c>
      <c r="W339" s="513" t="str">
        <f>TEXT(IF(入力②!F209="","",入力②!F209),"ggge年mm月dd日")</f>
        <v/>
      </c>
      <c r="X339" s="513"/>
      <c r="Y339" s="513"/>
      <c r="Z339" s="513"/>
      <c r="AA339" s="513"/>
      <c r="AB339" s="514"/>
      <c r="AC339" s="515" t="str">
        <f>IF(入力②!G209="","",入力②!G209)</f>
        <v/>
      </c>
      <c r="AD339" s="516"/>
      <c r="AE339" s="516"/>
      <c r="AF339" s="516"/>
      <c r="AG339" s="516"/>
      <c r="AH339" s="517"/>
      <c r="AI339" s="518" t="str">
        <f>IF(入力②!H209="","",入力②!H209)</f>
        <v/>
      </c>
      <c r="AJ339" s="519"/>
      <c r="AK339" s="519"/>
      <c r="AL339" s="519"/>
      <c r="AM339" s="103" t="s">
        <v>21</v>
      </c>
    </row>
    <row r="340" spans="1:39" ht="27" customHeight="1" x14ac:dyDescent="0.15">
      <c r="A340" s="102">
        <v>9</v>
      </c>
      <c r="B340" s="504" t="str">
        <f>IF(入力②!B210="","",入力②!B210)</f>
        <v/>
      </c>
      <c r="C340" s="505"/>
      <c r="D340" s="506"/>
      <c r="E340" s="507" t="str">
        <f>IF(入力②!C210="","",(入力②!C210))</f>
        <v/>
      </c>
      <c r="F340" s="508"/>
      <c r="G340" s="508"/>
      <c r="H340" s="508"/>
      <c r="I340" s="508"/>
      <c r="J340" s="508"/>
      <c r="K340" s="509"/>
      <c r="L340" s="510" t="str">
        <f>IF(入力②!D210="","",入力②!D210)</f>
        <v/>
      </c>
      <c r="M340" s="511"/>
      <c r="N340" s="511"/>
      <c r="O340" s="511"/>
      <c r="P340" s="512"/>
      <c r="Q340" s="510" t="str">
        <f>IF(入力②!E210="","",入力②!E210)</f>
        <v/>
      </c>
      <c r="R340" s="511"/>
      <c r="S340" s="511"/>
      <c r="T340" s="511"/>
      <c r="U340" s="512"/>
      <c r="V340" s="97" t="str">
        <f t="shared" si="8"/>
        <v/>
      </c>
      <c r="W340" s="513" t="str">
        <f>TEXT(IF(入力②!F210="","",入力②!F210),"ggge年mm月dd日")</f>
        <v/>
      </c>
      <c r="X340" s="513"/>
      <c r="Y340" s="513"/>
      <c r="Z340" s="513"/>
      <c r="AA340" s="513"/>
      <c r="AB340" s="514"/>
      <c r="AC340" s="515" t="str">
        <f>IF(入力②!G210="","",入力②!G210)</f>
        <v/>
      </c>
      <c r="AD340" s="516"/>
      <c r="AE340" s="516"/>
      <c r="AF340" s="516"/>
      <c r="AG340" s="516"/>
      <c r="AH340" s="517"/>
      <c r="AI340" s="518" t="str">
        <f>IF(入力②!H210="","",入力②!H210)</f>
        <v/>
      </c>
      <c r="AJ340" s="519"/>
      <c r="AK340" s="519"/>
      <c r="AL340" s="519"/>
      <c r="AM340" s="103" t="s">
        <v>21</v>
      </c>
    </row>
    <row r="341" spans="1:39" ht="27" customHeight="1" x14ac:dyDescent="0.15">
      <c r="A341" s="141">
        <v>10</v>
      </c>
      <c r="B341" s="536" t="str">
        <f>IF(入力②!B211="","",入力②!B211)</f>
        <v/>
      </c>
      <c r="C341" s="537"/>
      <c r="D341" s="538"/>
      <c r="E341" s="539" t="str">
        <f>IF(入力②!C211="","",(入力②!C211))</f>
        <v/>
      </c>
      <c r="F341" s="540"/>
      <c r="G341" s="540"/>
      <c r="H341" s="540"/>
      <c r="I341" s="540"/>
      <c r="J341" s="540"/>
      <c r="K341" s="541"/>
      <c r="L341" s="542" t="str">
        <f>IF(入力②!D211="","",入力②!D211)</f>
        <v/>
      </c>
      <c r="M341" s="543"/>
      <c r="N341" s="543"/>
      <c r="O341" s="543"/>
      <c r="P341" s="544"/>
      <c r="Q341" s="542" t="str">
        <f>IF(入力②!E211="","",入力②!E211)</f>
        <v/>
      </c>
      <c r="R341" s="543"/>
      <c r="S341" s="543"/>
      <c r="T341" s="543"/>
      <c r="U341" s="544"/>
      <c r="V341" s="98" t="str">
        <f t="shared" si="8"/>
        <v/>
      </c>
      <c r="W341" s="545" t="str">
        <f>TEXT(IF(入力②!F211="","",入力②!F211),"ggge年mm月dd日")</f>
        <v/>
      </c>
      <c r="X341" s="545"/>
      <c r="Y341" s="545"/>
      <c r="Z341" s="545"/>
      <c r="AA341" s="545"/>
      <c r="AB341" s="546"/>
      <c r="AC341" s="547" t="str">
        <f>IF(入力②!G211="","",入力②!G211)</f>
        <v/>
      </c>
      <c r="AD341" s="548"/>
      <c r="AE341" s="548"/>
      <c r="AF341" s="548"/>
      <c r="AG341" s="548"/>
      <c r="AH341" s="549"/>
      <c r="AI341" s="550" t="str">
        <f>IF(入力②!H211="","",入力②!H211)</f>
        <v/>
      </c>
      <c r="AJ341" s="551"/>
      <c r="AK341" s="551"/>
      <c r="AL341" s="551"/>
      <c r="AM341" s="142" t="s">
        <v>21</v>
      </c>
    </row>
    <row r="342" spans="1:39" ht="27" customHeight="1" x14ac:dyDescent="0.15">
      <c r="A342" s="143">
        <v>11</v>
      </c>
      <c r="B342" s="520" t="str">
        <f>IF(入力②!B212="","",入力②!B212)</f>
        <v/>
      </c>
      <c r="C342" s="521"/>
      <c r="D342" s="522"/>
      <c r="E342" s="523" t="str">
        <f>IF(入力②!C212="","",(入力②!C212))</f>
        <v/>
      </c>
      <c r="F342" s="524"/>
      <c r="G342" s="524"/>
      <c r="H342" s="524"/>
      <c r="I342" s="524"/>
      <c r="J342" s="524"/>
      <c r="K342" s="525"/>
      <c r="L342" s="526" t="str">
        <f>IF(入力②!D212="","",入力②!D212)</f>
        <v/>
      </c>
      <c r="M342" s="527"/>
      <c r="N342" s="527"/>
      <c r="O342" s="527"/>
      <c r="P342" s="528"/>
      <c r="Q342" s="526" t="str">
        <f>IF(入力②!E212="","",入力②!E212)</f>
        <v/>
      </c>
      <c r="R342" s="527"/>
      <c r="S342" s="527"/>
      <c r="T342" s="527"/>
      <c r="U342" s="528"/>
      <c r="V342" s="99" t="str">
        <f t="shared" si="8"/>
        <v/>
      </c>
      <c r="W342" s="529" t="str">
        <f>TEXT(IF(入力②!F212="","",入力②!F212),"ggge年mm月dd日")</f>
        <v/>
      </c>
      <c r="X342" s="529"/>
      <c r="Y342" s="529"/>
      <c r="Z342" s="529"/>
      <c r="AA342" s="529"/>
      <c r="AB342" s="530"/>
      <c r="AC342" s="531" t="str">
        <f>IF(入力②!G212="","",入力②!G212)</f>
        <v/>
      </c>
      <c r="AD342" s="532"/>
      <c r="AE342" s="532"/>
      <c r="AF342" s="532"/>
      <c r="AG342" s="532"/>
      <c r="AH342" s="533"/>
      <c r="AI342" s="534" t="str">
        <f>IF(入力②!H212="","",入力②!H212)</f>
        <v/>
      </c>
      <c r="AJ342" s="535"/>
      <c r="AK342" s="535"/>
      <c r="AL342" s="535"/>
      <c r="AM342" s="204" t="s">
        <v>21</v>
      </c>
    </row>
    <row r="343" spans="1:39" ht="27" customHeight="1" x14ac:dyDescent="0.15">
      <c r="A343" s="102">
        <v>12</v>
      </c>
      <c r="B343" s="504" t="str">
        <f>IF(入力②!B213="","",入力②!B213)</f>
        <v/>
      </c>
      <c r="C343" s="505"/>
      <c r="D343" s="506"/>
      <c r="E343" s="507" t="str">
        <f>IF(入力②!C213="","",(入力②!C213))</f>
        <v/>
      </c>
      <c r="F343" s="508"/>
      <c r="G343" s="508"/>
      <c r="H343" s="508"/>
      <c r="I343" s="508"/>
      <c r="J343" s="508"/>
      <c r="K343" s="509"/>
      <c r="L343" s="510" t="str">
        <f>IF(入力②!D213="","",入力②!D213)</f>
        <v/>
      </c>
      <c r="M343" s="511"/>
      <c r="N343" s="511"/>
      <c r="O343" s="511"/>
      <c r="P343" s="512"/>
      <c r="Q343" s="510" t="str">
        <f>IF(入力②!E213="","",入力②!E213)</f>
        <v/>
      </c>
      <c r="R343" s="511"/>
      <c r="S343" s="511"/>
      <c r="T343" s="511"/>
      <c r="U343" s="512"/>
      <c r="V343" s="97" t="str">
        <f t="shared" si="8"/>
        <v/>
      </c>
      <c r="W343" s="513" t="str">
        <f>TEXT(IF(入力②!F213="","",入力②!F213),"ggge年mm月dd日")</f>
        <v/>
      </c>
      <c r="X343" s="513"/>
      <c r="Y343" s="513"/>
      <c r="Z343" s="513"/>
      <c r="AA343" s="513"/>
      <c r="AB343" s="514"/>
      <c r="AC343" s="515" t="str">
        <f>IF(入力②!G213="","",入力②!G213)</f>
        <v/>
      </c>
      <c r="AD343" s="516"/>
      <c r="AE343" s="516"/>
      <c r="AF343" s="516"/>
      <c r="AG343" s="516"/>
      <c r="AH343" s="517"/>
      <c r="AI343" s="518" t="str">
        <f>IF(入力②!H213="","",入力②!H213)</f>
        <v/>
      </c>
      <c r="AJ343" s="519"/>
      <c r="AK343" s="519"/>
      <c r="AL343" s="519"/>
      <c r="AM343" s="103" t="s">
        <v>21</v>
      </c>
    </row>
    <row r="344" spans="1:39" ht="27" customHeight="1" x14ac:dyDescent="0.15">
      <c r="A344" s="102">
        <v>13</v>
      </c>
      <c r="B344" s="504" t="str">
        <f>IF(入力②!B214="","",入力②!B214)</f>
        <v/>
      </c>
      <c r="C344" s="505"/>
      <c r="D344" s="506"/>
      <c r="E344" s="507" t="str">
        <f>IF(入力②!C214="","",(入力②!C214))</f>
        <v/>
      </c>
      <c r="F344" s="508"/>
      <c r="G344" s="508"/>
      <c r="H344" s="508"/>
      <c r="I344" s="508"/>
      <c r="J344" s="508"/>
      <c r="K344" s="509"/>
      <c r="L344" s="510" t="str">
        <f>IF(入力②!D214="","",入力②!D214)</f>
        <v/>
      </c>
      <c r="M344" s="511"/>
      <c r="N344" s="511"/>
      <c r="O344" s="511"/>
      <c r="P344" s="512"/>
      <c r="Q344" s="510" t="str">
        <f>IF(入力②!E214="","",入力②!E214)</f>
        <v/>
      </c>
      <c r="R344" s="511"/>
      <c r="S344" s="511"/>
      <c r="T344" s="511"/>
      <c r="U344" s="512"/>
      <c r="V344" s="97" t="str">
        <f t="shared" si="8"/>
        <v/>
      </c>
      <c r="W344" s="513" t="str">
        <f>TEXT(IF(入力②!F214="","",入力②!F214),"ggge年mm月dd日")</f>
        <v/>
      </c>
      <c r="X344" s="513"/>
      <c r="Y344" s="513"/>
      <c r="Z344" s="513"/>
      <c r="AA344" s="513"/>
      <c r="AB344" s="514"/>
      <c r="AC344" s="515" t="str">
        <f>IF(入力②!G214="","",入力②!G214)</f>
        <v/>
      </c>
      <c r="AD344" s="516"/>
      <c r="AE344" s="516"/>
      <c r="AF344" s="516"/>
      <c r="AG344" s="516"/>
      <c r="AH344" s="517"/>
      <c r="AI344" s="518" t="str">
        <f>IF(入力②!H214="","",入力②!H214)</f>
        <v/>
      </c>
      <c r="AJ344" s="519"/>
      <c r="AK344" s="519"/>
      <c r="AL344" s="519"/>
      <c r="AM344" s="103" t="s">
        <v>21</v>
      </c>
    </row>
    <row r="345" spans="1:39" ht="27" customHeight="1" x14ac:dyDescent="0.15">
      <c r="A345" s="102">
        <v>14</v>
      </c>
      <c r="B345" s="504" t="str">
        <f>IF(入力②!B215="","",入力②!B215)</f>
        <v/>
      </c>
      <c r="C345" s="505"/>
      <c r="D345" s="506"/>
      <c r="E345" s="507" t="str">
        <f>IF(入力②!C215="","",(入力②!C215))</f>
        <v/>
      </c>
      <c r="F345" s="508"/>
      <c r="G345" s="508"/>
      <c r="H345" s="508"/>
      <c r="I345" s="508"/>
      <c r="J345" s="508"/>
      <c r="K345" s="509"/>
      <c r="L345" s="510" t="str">
        <f>IF(入力②!D215="","",入力②!D215)</f>
        <v/>
      </c>
      <c r="M345" s="511"/>
      <c r="N345" s="511"/>
      <c r="O345" s="511"/>
      <c r="P345" s="512"/>
      <c r="Q345" s="510" t="str">
        <f>IF(入力②!E215="","",入力②!E215)</f>
        <v/>
      </c>
      <c r="R345" s="511"/>
      <c r="S345" s="511"/>
      <c r="T345" s="511"/>
      <c r="U345" s="512"/>
      <c r="V345" s="97" t="str">
        <f t="shared" si="8"/>
        <v/>
      </c>
      <c r="W345" s="513" t="str">
        <f>TEXT(IF(入力②!F215="","",入力②!F215),"ggge年mm月dd日")</f>
        <v/>
      </c>
      <c r="X345" s="513"/>
      <c r="Y345" s="513"/>
      <c r="Z345" s="513"/>
      <c r="AA345" s="513"/>
      <c r="AB345" s="514"/>
      <c r="AC345" s="515" t="str">
        <f>IF(入力②!G215="","",入力②!G215)</f>
        <v/>
      </c>
      <c r="AD345" s="516"/>
      <c r="AE345" s="516"/>
      <c r="AF345" s="516"/>
      <c r="AG345" s="516"/>
      <c r="AH345" s="517"/>
      <c r="AI345" s="518" t="str">
        <f>IF(入力②!H215="","",入力②!H215)</f>
        <v/>
      </c>
      <c r="AJ345" s="519"/>
      <c r="AK345" s="519"/>
      <c r="AL345" s="519"/>
      <c r="AM345" s="103" t="s">
        <v>21</v>
      </c>
    </row>
    <row r="346" spans="1:39" ht="27" customHeight="1" x14ac:dyDescent="0.15">
      <c r="A346" s="141">
        <v>15</v>
      </c>
      <c r="B346" s="536" t="str">
        <f>IF(入力②!B216="","",入力②!B216)</f>
        <v/>
      </c>
      <c r="C346" s="537"/>
      <c r="D346" s="538"/>
      <c r="E346" s="539" t="str">
        <f>IF(入力②!C216="","",(入力②!C216))</f>
        <v/>
      </c>
      <c r="F346" s="540"/>
      <c r="G346" s="540"/>
      <c r="H346" s="540"/>
      <c r="I346" s="540"/>
      <c r="J346" s="540"/>
      <c r="K346" s="541"/>
      <c r="L346" s="542" t="str">
        <f>IF(入力②!D216="","",入力②!D216)</f>
        <v/>
      </c>
      <c r="M346" s="543"/>
      <c r="N346" s="543"/>
      <c r="O346" s="543"/>
      <c r="P346" s="544"/>
      <c r="Q346" s="542" t="str">
        <f>IF(入力②!E216="","",入力②!E216)</f>
        <v/>
      </c>
      <c r="R346" s="543"/>
      <c r="S346" s="543"/>
      <c r="T346" s="543"/>
      <c r="U346" s="544"/>
      <c r="V346" s="98" t="str">
        <f t="shared" si="8"/>
        <v/>
      </c>
      <c r="W346" s="545" t="str">
        <f>TEXT(IF(入力②!F216="","",入力②!F216),"ggge年mm月dd日")</f>
        <v/>
      </c>
      <c r="X346" s="545"/>
      <c r="Y346" s="545"/>
      <c r="Z346" s="545"/>
      <c r="AA346" s="545"/>
      <c r="AB346" s="546"/>
      <c r="AC346" s="547" t="str">
        <f>IF(入力②!G216="","",入力②!G216)</f>
        <v/>
      </c>
      <c r="AD346" s="548"/>
      <c r="AE346" s="548"/>
      <c r="AF346" s="548"/>
      <c r="AG346" s="548"/>
      <c r="AH346" s="549"/>
      <c r="AI346" s="550" t="str">
        <f>IF(入力②!H216="","",入力②!H216)</f>
        <v/>
      </c>
      <c r="AJ346" s="551"/>
      <c r="AK346" s="551"/>
      <c r="AL346" s="551"/>
      <c r="AM346" s="142" t="s">
        <v>21</v>
      </c>
    </row>
    <row r="347" spans="1:39" ht="27" customHeight="1" x14ac:dyDescent="0.15">
      <c r="A347" s="143">
        <v>16</v>
      </c>
      <c r="B347" s="520" t="str">
        <f>IF(入力②!B217="","",入力②!B217)</f>
        <v/>
      </c>
      <c r="C347" s="521"/>
      <c r="D347" s="522"/>
      <c r="E347" s="523" t="str">
        <f>IF(入力②!C217="","",(入力②!C217))</f>
        <v/>
      </c>
      <c r="F347" s="524"/>
      <c r="G347" s="524"/>
      <c r="H347" s="524"/>
      <c r="I347" s="524"/>
      <c r="J347" s="524"/>
      <c r="K347" s="525"/>
      <c r="L347" s="526" t="str">
        <f>IF(入力②!D217="","",入力②!D217)</f>
        <v/>
      </c>
      <c r="M347" s="527"/>
      <c r="N347" s="527"/>
      <c r="O347" s="527"/>
      <c r="P347" s="528"/>
      <c r="Q347" s="526" t="str">
        <f>IF(入力②!E217="","",入力②!E217)</f>
        <v/>
      </c>
      <c r="R347" s="527"/>
      <c r="S347" s="527"/>
      <c r="T347" s="527"/>
      <c r="U347" s="528"/>
      <c r="V347" s="99" t="str">
        <f t="shared" si="8"/>
        <v/>
      </c>
      <c r="W347" s="529" t="str">
        <f>TEXT(IF(入力②!F217="","",入力②!F217),"ggge年mm月dd日")</f>
        <v/>
      </c>
      <c r="X347" s="529"/>
      <c r="Y347" s="529"/>
      <c r="Z347" s="529"/>
      <c r="AA347" s="529"/>
      <c r="AB347" s="530"/>
      <c r="AC347" s="531" t="str">
        <f>IF(入力②!G217="","",入力②!G217)</f>
        <v/>
      </c>
      <c r="AD347" s="532"/>
      <c r="AE347" s="532"/>
      <c r="AF347" s="532"/>
      <c r="AG347" s="532"/>
      <c r="AH347" s="533"/>
      <c r="AI347" s="534" t="str">
        <f>IF(入力②!H217="","",入力②!H217)</f>
        <v/>
      </c>
      <c r="AJ347" s="535"/>
      <c r="AK347" s="535"/>
      <c r="AL347" s="535"/>
      <c r="AM347" s="204" t="s">
        <v>21</v>
      </c>
    </row>
    <row r="348" spans="1:39" ht="27" customHeight="1" x14ac:dyDescent="0.15">
      <c r="A348" s="102">
        <v>17</v>
      </c>
      <c r="B348" s="504" t="str">
        <f>IF(入力②!B218="","",入力②!B218)</f>
        <v/>
      </c>
      <c r="C348" s="505"/>
      <c r="D348" s="506"/>
      <c r="E348" s="507" t="str">
        <f>IF(入力②!C218="","",(入力②!C218))</f>
        <v/>
      </c>
      <c r="F348" s="508"/>
      <c r="G348" s="508"/>
      <c r="H348" s="508"/>
      <c r="I348" s="508"/>
      <c r="J348" s="508"/>
      <c r="K348" s="509"/>
      <c r="L348" s="510" t="str">
        <f>IF(入力②!D218="","",入力②!D218)</f>
        <v/>
      </c>
      <c r="M348" s="511"/>
      <c r="N348" s="511"/>
      <c r="O348" s="511"/>
      <c r="P348" s="512"/>
      <c r="Q348" s="510" t="str">
        <f>IF(入力②!E218="","",入力②!E218)</f>
        <v/>
      </c>
      <c r="R348" s="511"/>
      <c r="S348" s="511"/>
      <c r="T348" s="511"/>
      <c r="U348" s="512"/>
      <c r="V348" s="97" t="str">
        <f t="shared" si="8"/>
        <v/>
      </c>
      <c r="W348" s="513" t="str">
        <f>TEXT(IF(入力②!F218="","",入力②!F218),"ggge年mm月dd日")</f>
        <v/>
      </c>
      <c r="X348" s="513"/>
      <c r="Y348" s="513"/>
      <c r="Z348" s="513"/>
      <c r="AA348" s="513"/>
      <c r="AB348" s="514"/>
      <c r="AC348" s="515" t="str">
        <f>IF(入力②!G218="","",入力②!G218)</f>
        <v/>
      </c>
      <c r="AD348" s="516"/>
      <c r="AE348" s="516"/>
      <c r="AF348" s="516"/>
      <c r="AG348" s="516"/>
      <c r="AH348" s="517"/>
      <c r="AI348" s="518" t="str">
        <f>IF(入力②!H218="","",入力②!H218)</f>
        <v/>
      </c>
      <c r="AJ348" s="519"/>
      <c r="AK348" s="519"/>
      <c r="AL348" s="519"/>
      <c r="AM348" s="103" t="s">
        <v>21</v>
      </c>
    </row>
    <row r="349" spans="1:39" ht="27" customHeight="1" x14ac:dyDescent="0.15">
      <c r="A349" s="102">
        <v>18</v>
      </c>
      <c r="B349" s="504" t="str">
        <f>IF(入力②!B219="","",入力②!B219)</f>
        <v/>
      </c>
      <c r="C349" s="505"/>
      <c r="D349" s="506"/>
      <c r="E349" s="507" t="str">
        <f>IF(入力②!C219="","",(入力②!C219))</f>
        <v/>
      </c>
      <c r="F349" s="508"/>
      <c r="G349" s="508"/>
      <c r="H349" s="508"/>
      <c r="I349" s="508"/>
      <c r="J349" s="508"/>
      <c r="K349" s="509"/>
      <c r="L349" s="510" t="str">
        <f>IF(入力②!D219="","",入力②!D219)</f>
        <v/>
      </c>
      <c r="M349" s="511"/>
      <c r="N349" s="511"/>
      <c r="O349" s="511"/>
      <c r="P349" s="512"/>
      <c r="Q349" s="510" t="str">
        <f>IF(入力②!E219="","",入力②!E219)</f>
        <v/>
      </c>
      <c r="R349" s="511"/>
      <c r="S349" s="511"/>
      <c r="T349" s="511"/>
      <c r="U349" s="512"/>
      <c r="V349" s="97" t="str">
        <f t="shared" si="8"/>
        <v/>
      </c>
      <c r="W349" s="513" t="str">
        <f>TEXT(IF(入力②!F219="","",入力②!F219),"ggge年mm月dd日")</f>
        <v/>
      </c>
      <c r="X349" s="513"/>
      <c r="Y349" s="513"/>
      <c r="Z349" s="513"/>
      <c r="AA349" s="513"/>
      <c r="AB349" s="514"/>
      <c r="AC349" s="515" t="str">
        <f>IF(入力②!G219="","",入力②!G219)</f>
        <v/>
      </c>
      <c r="AD349" s="516"/>
      <c r="AE349" s="516"/>
      <c r="AF349" s="516"/>
      <c r="AG349" s="516"/>
      <c r="AH349" s="517"/>
      <c r="AI349" s="518" t="str">
        <f>IF(入力②!H219="","",入力②!H219)</f>
        <v/>
      </c>
      <c r="AJ349" s="519"/>
      <c r="AK349" s="519"/>
      <c r="AL349" s="519"/>
      <c r="AM349" s="103" t="s">
        <v>21</v>
      </c>
    </row>
    <row r="350" spans="1:39" ht="27" customHeight="1" x14ac:dyDescent="0.15">
      <c r="A350" s="102">
        <v>19</v>
      </c>
      <c r="B350" s="504" t="str">
        <f>IF(入力②!B220="","",入力②!B220)</f>
        <v/>
      </c>
      <c r="C350" s="505"/>
      <c r="D350" s="506"/>
      <c r="E350" s="507" t="str">
        <f>IF(入力②!C220="","",(入力②!C220))</f>
        <v/>
      </c>
      <c r="F350" s="508"/>
      <c r="G350" s="508"/>
      <c r="H350" s="508"/>
      <c r="I350" s="508"/>
      <c r="J350" s="508"/>
      <c r="K350" s="509"/>
      <c r="L350" s="510" t="str">
        <f>IF(入力②!D220="","",入力②!D220)</f>
        <v/>
      </c>
      <c r="M350" s="511"/>
      <c r="N350" s="511"/>
      <c r="O350" s="511"/>
      <c r="P350" s="512"/>
      <c r="Q350" s="510" t="str">
        <f>IF(入力②!E220="","",入力②!E220)</f>
        <v/>
      </c>
      <c r="R350" s="511"/>
      <c r="S350" s="511"/>
      <c r="T350" s="511"/>
      <c r="U350" s="512"/>
      <c r="V350" s="97" t="str">
        <f t="shared" si="8"/>
        <v/>
      </c>
      <c r="W350" s="513" t="str">
        <f>TEXT(IF(入力②!F220="","",入力②!F220),"ggge年mm月dd日")</f>
        <v/>
      </c>
      <c r="X350" s="513"/>
      <c r="Y350" s="513"/>
      <c r="Z350" s="513"/>
      <c r="AA350" s="513"/>
      <c r="AB350" s="514"/>
      <c r="AC350" s="515" t="str">
        <f>IF(入力②!G220="","",入力②!G220)</f>
        <v/>
      </c>
      <c r="AD350" s="516"/>
      <c r="AE350" s="516"/>
      <c r="AF350" s="516"/>
      <c r="AG350" s="516"/>
      <c r="AH350" s="517"/>
      <c r="AI350" s="518" t="str">
        <f>IF(入力②!H220="","",入力②!H220)</f>
        <v/>
      </c>
      <c r="AJ350" s="519"/>
      <c r="AK350" s="519"/>
      <c r="AL350" s="519"/>
      <c r="AM350" s="103" t="s">
        <v>21</v>
      </c>
    </row>
    <row r="351" spans="1:39" ht="27" customHeight="1" x14ac:dyDescent="0.15">
      <c r="A351" s="141">
        <v>20</v>
      </c>
      <c r="B351" s="536" t="str">
        <f>IF(入力②!B221="","",入力②!B221)</f>
        <v/>
      </c>
      <c r="C351" s="537"/>
      <c r="D351" s="538"/>
      <c r="E351" s="539" t="str">
        <f>IF(入力②!C221="","",(入力②!C221))</f>
        <v/>
      </c>
      <c r="F351" s="540"/>
      <c r="G351" s="540"/>
      <c r="H351" s="540"/>
      <c r="I351" s="540"/>
      <c r="J351" s="540"/>
      <c r="K351" s="541"/>
      <c r="L351" s="542" t="str">
        <f>IF(入力②!D221="","",入力②!D221)</f>
        <v/>
      </c>
      <c r="M351" s="543"/>
      <c r="N351" s="543"/>
      <c r="O351" s="543"/>
      <c r="P351" s="544"/>
      <c r="Q351" s="542" t="str">
        <f>IF(入力②!E221="","",入力②!E221)</f>
        <v/>
      </c>
      <c r="R351" s="543"/>
      <c r="S351" s="543"/>
      <c r="T351" s="543"/>
      <c r="U351" s="544"/>
      <c r="V351" s="98" t="str">
        <f t="shared" si="8"/>
        <v/>
      </c>
      <c r="W351" s="545" t="str">
        <f>TEXT(IF(入力②!F221="","",入力②!F221),"ggge年mm月dd日")</f>
        <v/>
      </c>
      <c r="X351" s="545"/>
      <c r="Y351" s="545"/>
      <c r="Z351" s="545"/>
      <c r="AA351" s="545"/>
      <c r="AB351" s="546"/>
      <c r="AC351" s="547" t="str">
        <f>IF(入力②!G221="","",入力②!G221)</f>
        <v/>
      </c>
      <c r="AD351" s="548"/>
      <c r="AE351" s="548"/>
      <c r="AF351" s="548"/>
      <c r="AG351" s="548"/>
      <c r="AH351" s="549"/>
      <c r="AI351" s="550" t="str">
        <f>IF(入力②!H221="","",入力②!H221)</f>
        <v/>
      </c>
      <c r="AJ351" s="551"/>
      <c r="AK351" s="551"/>
      <c r="AL351" s="551"/>
      <c r="AM351" s="142" t="s">
        <v>21</v>
      </c>
    </row>
    <row r="352" spans="1:39" ht="27" customHeight="1" x14ac:dyDescent="0.15">
      <c r="A352" s="100">
        <v>21</v>
      </c>
      <c r="B352" s="520" t="str">
        <f>IF(入力②!B222="","",入力②!B222)</f>
        <v/>
      </c>
      <c r="C352" s="521"/>
      <c r="D352" s="522"/>
      <c r="E352" s="523" t="str">
        <f>IF(入力②!C222="","",(入力②!C222))</f>
        <v/>
      </c>
      <c r="F352" s="524"/>
      <c r="G352" s="524"/>
      <c r="H352" s="524"/>
      <c r="I352" s="524"/>
      <c r="J352" s="524"/>
      <c r="K352" s="525"/>
      <c r="L352" s="526" t="str">
        <f>IF(入力②!D222="","",入力②!D222)</f>
        <v/>
      </c>
      <c r="M352" s="527"/>
      <c r="N352" s="527"/>
      <c r="O352" s="527"/>
      <c r="P352" s="528"/>
      <c r="Q352" s="526" t="str">
        <f>IF(入力②!E222="","",入力②!E222)</f>
        <v/>
      </c>
      <c r="R352" s="527"/>
      <c r="S352" s="527"/>
      <c r="T352" s="527"/>
      <c r="U352" s="528"/>
      <c r="V352" s="99" t="str">
        <f t="shared" si="8"/>
        <v/>
      </c>
      <c r="W352" s="529" t="str">
        <f>TEXT(IF(入力②!F222="","",入力②!F222),"ggge年mm月dd日")</f>
        <v/>
      </c>
      <c r="X352" s="529"/>
      <c r="Y352" s="529"/>
      <c r="Z352" s="529"/>
      <c r="AA352" s="529"/>
      <c r="AB352" s="530"/>
      <c r="AC352" s="531" t="str">
        <f>IF(入力②!G222="","",入力②!G222)</f>
        <v/>
      </c>
      <c r="AD352" s="532"/>
      <c r="AE352" s="532"/>
      <c r="AF352" s="532"/>
      <c r="AG352" s="532"/>
      <c r="AH352" s="533"/>
      <c r="AI352" s="534" t="str">
        <f>IF(入力②!H222="","",入力②!H222)</f>
        <v/>
      </c>
      <c r="AJ352" s="535"/>
      <c r="AK352" s="535"/>
      <c r="AL352" s="535"/>
      <c r="AM352" s="204" t="s">
        <v>21</v>
      </c>
    </row>
    <row r="353" spans="1:39" ht="27" customHeight="1" x14ac:dyDescent="0.15">
      <c r="A353" s="102">
        <v>22</v>
      </c>
      <c r="B353" s="504" t="str">
        <f>IF(入力②!B223="","",入力②!B223)</f>
        <v/>
      </c>
      <c r="C353" s="505"/>
      <c r="D353" s="506"/>
      <c r="E353" s="507" t="str">
        <f>IF(入力②!C223="","",(入力②!C223))</f>
        <v/>
      </c>
      <c r="F353" s="508"/>
      <c r="G353" s="508"/>
      <c r="H353" s="508"/>
      <c r="I353" s="508"/>
      <c r="J353" s="508"/>
      <c r="K353" s="509"/>
      <c r="L353" s="510" t="str">
        <f>IF(入力②!D223="","",入力②!D223)</f>
        <v/>
      </c>
      <c r="M353" s="511"/>
      <c r="N353" s="511"/>
      <c r="O353" s="511"/>
      <c r="P353" s="512"/>
      <c r="Q353" s="510" t="str">
        <f>IF(入力②!E223="","",入力②!E223)</f>
        <v/>
      </c>
      <c r="R353" s="511"/>
      <c r="S353" s="511"/>
      <c r="T353" s="511"/>
      <c r="U353" s="512"/>
      <c r="V353" s="97" t="str">
        <f t="shared" si="8"/>
        <v/>
      </c>
      <c r="W353" s="513" t="str">
        <f>TEXT(IF(入力②!F223="","",入力②!F223),"ggge年mm月dd日")</f>
        <v/>
      </c>
      <c r="X353" s="513"/>
      <c r="Y353" s="513"/>
      <c r="Z353" s="513"/>
      <c r="AA353" s="513"/>
      <c r="AB353" s="514"/>
      <c r="AC353" s="515" t="str">
        <f>IF(入力②!G223="","",入力②!G223)</f>
        <v/>
      </c>
      <c r="AD353" s="516"/>
      <c r="AE353" s="516"/>
      <c r="AF353" s="516"/>
      <c r="AG353" s="516"/>
      <c r="AH353" s="517"/>
      <c r="AI353" s="518" t="str">
        <f>IF(入力②!H223="","",入力②!H223)</f>
        <v/>
      </c>
      <c r="AJ353" s="519"/>
      <c r="AK353" s="519"/>
      <c r="AL353" s="519"/>
      <c r="AM353" s="103" t="s">
        <v>21</v>
      </c>
    </row>
    <row r="354" spans="1:39" ht="27" customHeight="1" x14ac:dyDescent="0.15">
      <c r="A354" s="102">
        <v>23</v>
      </c>
      <c r="B354" s="504" t="str">
        <f>IF(入力②!B224="","",入力②!B224)</f>
        <v/>
      </c>
      <c r="C354" s="505"/>
      <c r="D354" s="506"/>
      <c r="E354" s="507" t="str">
        <f>IF(入力②!C224="","",(入力②!C224))</f>
        <v/>
      </c>
      <c r="F354" s="508"/>
      <c r="G354" s="508"/>
      <c r="H354" s="508"/>
      <c r="I354" s="508"/>
      <c r="J354" s="508"/>
      <c r="K354" s="509"/>
      <c r="L354" s="510" t="str">
        <f>IF(入力②!D224="","",入力②!D224)</f>
        <v/>
      </c>
      <c r="M354" s="511"/>
      <c r="N354" s="511"/>
      <c r="O354" s="511"/>
      <c r="P354" s="512"/>
      <c r="Q354" s="510" t="str">
        <f>IF(入力②!E224="","",入力②!E224)</f>
        <v/>
      </c>
      <c r="R354" s="511"/>
      <c r="S354" s="511"/>
      <c r="T354" s="511"/>
      <c r="U354" s="512"/>
      <c r="V354" s="97" t="str">
        <f t="shared" si="8"/>
        <v/>
      </c>
      <c r="W354" s="513" t="str">
        <f>TEXT(IF(入力②!F224="","",入力②!F224),"ggge年mm月dd日")</f>
        <v/>
      </c>
      <c r="X354" s="513"/>
      <c r="Y354" s="513"/>
      <c r="Z354" s="513"/>
      <c r="AA354" s="513"/>
      <c r="AB354" s="514"/>
      <c r="AC354" s="515" t="str">
        <f>IF(入力②!G224="","",入力②!G224)</f>
        <v/>
      </c>
      <c r="AD354" s="516"/>
      <c r="AE354" s="516"/>
      <c r="AF354" s="516"/>
      <c r="AG354" s="516"/>
      <c r="AH354" s="517"/>
      <c r="AI354" s="518" t="str">
        <f>IF(入力②!H224="","",入力②!H224)</f>
        <v/>
      </c>
      <c r="AJ354" s="519"/>
      <c r="AK354" s="519"/>
      <c r="AL354" s="519"/>
      <c r="AM354" s="103" t="s">
        <v>21</v>
      </c>
    </row>
    <row r="355" spans="1:39" ht="27" customHeight="1" x14ac:dyDescent="0.15">
      <c r="A355" s="102">
        <v>24</v>
      </c>
      <c r="B355" s="504" t="str">
        <f>IF(入力②!B225="","",入力②!B225)</f>
        <v/>
      </c>
      <c r="C355" s="505"/>
      <c r="D355" s="506"/>
      <c r="E355" s="507" t="str">
        <f>IF(入力②!C225="","",(入力②!C225))</f>
        <v/>
      </c>
      <c r="F355" s="508"/>
      <c r="G355" s="508"/>
      <c r="H355" s="508"/>
      <c r="I355" s="508"/>
      <c r="J355" s="508"/>
      <c r="K355" s="509"/>
      <c r="L355" s="510" t="str">
        <f>IF(入力②!D225="","",入力②!D225)</f>
        <v/>
      </c>
      <c r="M355" s="511"/>
      <c r="N355" s="511"/>
      <c r="O355" s="511"/>
      <c r="P355" s="512"/>
      <c r="Q355" s="510" t="str">
        <f>IF(入力②!E225="","",入力②!E225)</f>
        <v/>
      </c>
      <c r="R355" s="511"/>
      <c r="S355" s="511"/>
      <c r="T355" s="511"/>
      <c r="U355" s="512"/>
      <c r="V355" s="97" t="str">
        <f t="shared" si="8"/>
        <v/>
      </c>
      <c r="W355" s="513" t="str">
        <f>TEXT(IF(入力②!F225="","",入力②!F225),"ggge年mm月dd日")</f>
        <v/>
      </c>
      <c r="X355" s="513"/>
      <c r="Y355" s="513"/>
      <c r="Z355" s="513"/>
      <c r="AA355" s="513"/>
      <c r="AB355" s="514"/>
      <c r="AC355" s="515" t="str">
        <f>IF(入力②!G225="","",入力②!G225)</f>
        <v/>
      </c>
      <c r="AD355" s="516"/>
      <c r="AE355" s="516"/>
      <c r="AF355" s="516"/>
      <c r="AG355" s="516"/>
      <c r="AH355" s="517"/>
      <c r="AI355" s="518" t="str">
        <f>IF(入力②!H225="","",入力②!H225)</f>
        <v/>
      </c>
      <c r="AJ355" s="519"/>
      <c r="AK355" s="519"/>
      <c r="AL355" s="519"/>
      <c r="AM355" s="103" t="s">
        <v>21</v>
      </c>
    </row>
    <row r="356" spans="1:39" ht="27" customHeight="1" thickBot="1" x14ac:dyDescent="0.2">
      <c r="A356" s="100">
        <v>25</v>
      </c>
      <c r="B356" s="480" t="str">
        <f>IF(入力②!B226="","",入力②!B226)</f>
        <v/>
      </c>
      <c r="C356" s="481"/>
      <c r="D356" s="482"/>
      <c r="E356" s="483" t="str">
        <f>IF(入力②!C226="","",(入力②!C226))</f>
        <v/>
      </c>
      <c r="F356" s="484"/>
      <c r="G356" s="484"/>
      <c r="H356" s="484"/>
      <c r="I356" s="484"/>
      <c r="J356" s="484"/>
      <c r="K356" s="485"/>
      <c r="L356" s="486" t="str">
        <f>IF(入力②!D226="","",入力②!D226)</f>
        <v/>
      </c>
      <c r="M356" s="487"/>
      <c r="N356" s="487"/>
      <c r="O356" s="487"/>
      <c r="P356" s="488"/>
      <c r="Q356" s="486" t="str">
        <f>IF(入力②!E226="","",入力②!E226)</f>
        <v/>
      </c>
      <c r="R356" s="487"/>
      <c r="S356" s="487"/>
      <c r="T356" s="487"/>
      <c r="U356" s="488"/>
      <c r="V356" s="104" t="str">
        <f t="shared" si="8"/>
        <v/>
      </c>
      <c r="W356" s="489" t="str">
        <f>TEXT(IF(入力②!F226="","",入力②!F226),"ggge年mm月dd日")</f>
        <v/>
      </c>
      <c r="X356" s="489"/>
      <c r="Y356" s="489"/>
      <c r="Z356" s="489"/>
      <c r="AA356" s="489"/>
      <c r="AB356" s="490"/>
      <c r="AC356" s="491" t="str">
        <f>IF(入力②!G226="","",入力②!G226)</f>
        <v/>
      </c>
      <c r="AD356" s="492"/>
      <c r="AE356" s="492"/>
      <c r="AF356" s="492"/>
      <c r="AG356" s="492"/>
      <c r="AH356" s="493"/>
      <c r="AI356" s="494" t="str">
        <f>IF(入力②!H226="","",入力②!H226)</f>
        <v/>
      </c>
      <c r="AJ356" s="495"/>
      <c r="AK356" s="495"/>
      <c r="AL356" s="495"/>
      <c r="AM356" s="101" t="s">
        <v>21</v>
      </c>
    </row>
    <row r="357" spans="1:39" ht="27" customHeight="1" thickBot="1" x14ac:dyDescent="0.2">
      <c r="A357" s="496" t="s">
        <v>30</v>
      </c>
      <c r="B357" s="497"/>
      <c r="C357" s="497"/>
      <c r="D357" s="497"/>
      <c r="E357" s="497"/>
      <c r="F357" s="497"/>
      <c r="G357" s="497"/>
      <c r="H357" s="497"/>
      <c r="I357" s="498">
        <f>COUNT(B332:D356)</f>
        <v>0</v>
      </c>
      <c r="J357" s="499"/>
      <c r="K357" s="499"/>
      <c r="L357" s="499"/>
      <c r="M357" s="499"/>
      <c r="N357" s="499"/>
      <c r="O357" s="499"/>
      <c r="P357" s="499"/>
      <c r="Q357" s="499"/>
      <c r="R357" s="499"/>
      <c r="S357" s="499"/>
      <c r="T357" s="499"/>
      <c r="U357" s="499"/>
      <c r="V357" s="500"/>
      <c r="W357" s="501"/>
      <c r="X357" s="502"/>
      <c r="Y357" s="502"/>
      <c r="Z357" s="502"/>
      <c r="AA357" s="502"/>
      <c r="AB357" s="502"/>
      <c r="AC357" s="502"/>
      <c r="AD357" s="502"/>
      <c r="AE357" s="502"/>
      <c r="AF357" s="502"/>
      <c r="AG357" s="502"/>
      <c r="AH357" s="502"/>
      <c r="AI357" s="502"/>
      <c r="AJ357" s="502"/>
      <c r="AK357" s="502"/>
      <c r="AL357" s="502"/>
      <c r="AM357" s="503"/>
    </row>
    <row r="358" spans="1:39" ht="5.45" customHeight="1" x14ac:dyDescent="0.15">
      <c r="B358" s="105" t="s">
        <v>35</v>
      </c>
      <c r="X358" s="106"/>
    </row>
    <row r="359" spans="1:39" ht="22.9" customHeight="1" thickBot="1" x14ac:dyDescent="0.2">
      <c r="B359" s="475" t="s">
        <v>31</v>
      </c>
      <c r="C359" s="475"/>
      <c r="D359" s="475"/>
      <c r="E359" s="476" t="s">
        <v>36</v>
      </c>
      <c r="F359" s="476"/>
      <c r="G359" s="476"/>
      <c r="H359" s="476"/>
      <c r="I359" s="476"/>
      <c r="J359" s="476"/>
      <c r="K359" s="477"/>
      <c r="L359" s="477"/>
      <c r="M359" s="477"/>
      <c r="N359" s="477"/>
      <c r="O359" s="477"/>
      <c r="P359" s="477"/>
      <c r="Q359" s="477"/>
      <c r="R359" s="478" t="s">
        <v>153</v>
      </c>
      <c r="S359" s="478"/>
      <c r="T359" s="479" t="s">
        <v>154</v>
      </c>
      <c r="U359" s="479"/>
      <c r="V359" s="479"/>
      <c r="W359" s="479"/>
      <c r="X359" s="479"/>
      <c r="Y359" s="479"/>
      <c r="Z359" s="479"/>
      <c r="AA359" s="479"/>
      <c r="AB359" s="479"/>
      <c r="AC359" s="479"/>
      <c r="AD359" s="479"/>
      <c r="AE359" s="479"/>
      <c r="AF359" s="479"/>
      <c r="AG359" s="479"/>
      <c r="AH359" s="479"/>
      <c r="AI359" s="479"/>
      <c r="AJ359" s="479"/>
      <c r="AK359" s="479"/>
      <c r="AL359" s="479"/>
    </row>
    <row r="360" spans="1:39" s="2" customFormat="1" ht="13.15" customHeight="1" thickTop="1" x14ac:dyDescent="0.15">
      <c r="A360" s="107"/>
      <c r="B360" s="1"/>
      <c r="C360" s="1"/>
      <c r="D360" s="1"/>
      <c r="E360" s="1"/>
      <c r="F360" s="1"/>
      <c r="G360" s="1"/>
      <c r="H360" s="1"/>
      <c r="I360" s="1"/>
      <c r="J360" s="1"/>
      <c r="K360" s="108"/>
      <c r="L360" s="108"/>
      <c r="M360" s="108"/>
      <c r="N360" s="108"/>
      <c r="O360" s="108"/>
      <c r="P360" s="108"/>
      <c r="Q360" s="1"/>
      <c r="R360" s="1"/>
      <c r="S360" s="106"/>
      <c r="T360" s="1"/>
      <c r="U360" s="1"/>
      <c r="V360" s="1"/>
      <c r="W360" s="1"/>
    </row>
    <row r="361" spans="1:39" ht="9" customHeight="1" x14ac:dyDescent="0.15"/>
    <row r="362" spans="1:39" ht="31.5" customHeight="1" thickBot="1" x14ac:dyDescent="0.2">
      <c r="C362" s="84"/>
      <c r="D362" s="84"/>
      <c r="E362" s="84"/>
      <c r="F362" s="84"/>
      <c r="G362" s="84"/>
      <c r="H362" s="84"/>
      <c r="I362" s="84"/>
      <c r="J362" s="84"/>
      <c r="K362" s="84"/>
      <c r="L362" s="84"/>
      <c r="M362" s="84"/>
      <c r="N362" s="84"/>
      <c r="O362" s="84"/>
      <c r="P362" s="597" t="s">
        <v>32</v>
      </c>
      <c r="Q362" s="597"/>
      <c r="R362" s="597"/>
      <c r="S362" s="597"/>
      <c r="T362" s="597"/>
      <c r="U362" s="597"/>
      <c r="V362" s="597"/>
      <c r="W362" s="597"/>
      <c r="X362" s="597"/>
      <c r="Y362" s="84"/>
      <c r="Z362" s="84"/>
      <c r="AB362" s="84"/>
      <c r="AC362" s="84"/>
      <c r="AD362" s="84"/>
      <c r="AE362" s="598" t="s">
        <v>14</v>
      </c>
      <c r="AF362" s="599"/>
      <c r="AG362" s="599"/>
      <c r="AH362" s="599"/>
      <c r="AI362" s="599"/>
      <c r="AJ362" s="599"/>
      <c r="AK362" s="599"/>
      <c r="AL362" s="599"/>
      <c r="AM362" s="600"/>
    </row>
    <row r="363" spans="1:39" ht="30" customHeight="1" thickBot="1" x14ac:dyDescent="0.2">
      <c r="A363" s="601" t="s">
        <v>0</v>
      </c>
      <c r="B363" s="602"/>
      <c r="C363" s="602"/>
      <c r="D363" s="602"/>
      <c r="E363" s="603"/>
      <c r="F363" s="604" t="str">
        <f>IF(入力①!$B$4="","",入力①!$B$4)</f>
        <v/>
      </c>
      <c r="G363" s="605"/>
      <c r="H363" s="605"/>
      <c r="I363" s="606"/>
      <c r="J363" s="85"/>
      <c r="K363" s="607" t="s">
        <v>182</v>
      </c>
      <c r="L363" s="608"/>
      <c r="M363" s="608"/>
      <c r="N363" s="608"/>
      <c r="O363" s="608"/>
      <c r="P363" s="608"/>
      <c r="Q363" s="608"/>
      <c r="R363" s="608"/>
      <c r="S363" s="608"/>
      <c r="T363" s="608"/>
      <c r="U363" s="608"/>
      <c r="V363" s="608"/>
      <c r="W363" s="608"/>
      <c r="X363" s="608"/>
      <c r="Y363" s="608"/>
      <c r="Z363" s="608"/>
      <c r="AA363" s="608"/>
      <c r="AB363" s="608"/>
      <c r="AC363" s="608"/>
      <c r="AD363" s="608"/>
      <c r="AE363" s="608"/>
      <c r="AF363" s="609"/>
      <c r="AG363" s="610" t="s">
        <v>33</v>
      </c>
      <c r="AH363" s="611"/>
      <c r="AI363" s="611"/>
      <c r="AJ363" s="611"/>
      <c r="AK363" s="611"/>
      <c r="AL363" s="611"/>
    </row>
    <row r="364" spans="1:39" ht="15" customHeight="1" x14ac:dyDescent="0.15">
      <c r="A364" s="555" t="s">
        <v>34</v>
      </c>
      <c r="B364" s="556"/>
      <c r="C364" s="556"/>
      <c r="D364" s="556"/>
      <c r="E364" s="557"/>
      <c r="F364" s="561" t="str">
        <f>IF(入力①!$C$4="","",入力①!$C$4)</f>
        <v/>
      </c>
      <c r="G364" s="562"/>
      <c r="H364" s="562"/>
      <c r="I364" s="562"/>
      <c r="J364" s="562"/>
      <c r="K364" s="562"/>
      <c r="L364" s="562"/>
      <c r="M364" s="562"/>
      <c r="N364" s="562"/>
      <c r="O364" s="562"/>
      <c r="P364" s="562"/>
      <c r="Q364" s="562"/>
      <c r="R364" s="562"/>
      <c r="S364" s="562"/>
      <c r="T364" s="562"/>
      <c r="U364" s="562"/>
      <c r="V364" s="562"/>
      <c r="W364" s="562"/>
      <c r="X364" s="562"/>
      <c r="Y364" s="562"/>
      <c r="Z364" s="562"/>
      <c r="AA364" s="562"/>
      <c r="AB364" s="562"/>
      <c r="AC364" s="562"/>
      <c r="AD364" s="562"/>
      <c r="AE364" s="563"/>
      <c r="AF364" s="86"/>
      <c r="AG364" s="567" t="str">
        <f>IF(OR(入力②!K2=0,入力②!K2&lt;10),"","10／"&amp;入力②!K2&amp;" 　ページ")</f>
        <v/>
      </c>
      <c r="AH364" s="568"/>
      <c r="AI364" s="568"/>
      <c r="AJ364" s="568"/>
      <c r="AK364" s="568"/>
      <c r="AL364" s="569"/>
    </row>
    <row r="365" spans="1:39" ht="15" customHeight="1" thickBot="1" x14ac:dyDescent="0.2">
      <c r="A365" s="558"/>
      <c r="B365" s="559"/>
      <c r="C365" s="559"/>
      <c r="D365" s="559"/>
      <c r="E365" s="560"/>
      <c r="F365" s="564"/>
      <c r="G365" s="565"/>
      <c r="H365" s="565"/>
      <c r="I365" s="565"/>
      <c r="J365" s="565"/>
      <c r="K365" s="565"/>
      <c r="L365" s="565"/>
      <c r="M365" s="565"/>
      <c r="N365" s="565"/>
      <c r="O365" s="565"/>
      <c r="P365" s="565"/>
      <c r="Q365" s="565"/>
      <c r="R365" s="565"/>
      <c r="S365" s="565"/>
      <c r="T365" s="565"/>
      <c r="U365" s="565"/>
      <c r="V365" s="565"/>
      <c r="W365" s="565"/>
      <c r="X365" s="565"/>
      <c r="Y365" s="565"/>
      <c r="Z365" s="565"/>
      <c r="AA365" s="565"/>
      <c r="AB365" s="565"/>
      <c r="AC365" s="565"/>
      <c r="AD365" s="565"/>
      <c r="AE365" s="566"/>
      <c r="AF365" s="87"/>
      <c r="AG365" s="570"/>
      <c r="AH365" s="571"/>
      <c r="AI365" s="571"/>
      <c r="AJ365" s="571"/>
      <c r="AK365" s="571"/>
      <c r="AL365" s="572"/>
    </row>
    <row r="366" spans="1:39" ht="6" customHeight="1" x14ac:dyDescent="0.15">
      <c r="B366" s="88"/>
      <c r="C366" s="88"/>
      <c r="D366" s="88"/>
      <c r="E366" s="88"/>
      <c r="F366" s="88"/>
      <c r="G366" s="89"/>
      <c r="H366" s="89"/>
      <c r="I366" s="89"/>
      <c r="J366" s="89"/>
      <c r="K366" s="89"/>
      <c r="L366" s="89"/>
      <c r="M366" s="89"/>
      <c r="N366" s="89"/>
      <c r="O366" s="89"/>
      <c r="P366" s="89"/>
      <c r="Q366" s="89"/>
      <c r="R366" s="89"/>
      <c r="S366" s="89"/>
      <c r="T366" s="89"/>
      <c r="U366" s="89"/>
      <c r="V366" s="89"/>
      <c r="W366" s="89"/>
      <c r="X366" s="89"/>
      <c r="Y366" s="89"/>
      <c r="Z366" s="89"/>
      <c r="AA366" s="89"/>
      <c r="AB366" s="89"/>
      <c r="AC366" s="89"/>
      <c r="AD366" s="89"/>
      <c r="AE366" s="89"/>
      <c r="AF366" s="90"/>
      <c r="AG366" s="91"/>
      <c r="AH366" s="91"/>
      <c r="AI366" s="91"/>
      <c r="AJ366" s="91"/>
      <c r="AK366" s="91"/>
      <c r="AL366" s="91"/>
    </row>
    <row r="367" spans="1:39" ht="15" customHeight="1" x14ac:dyDescent="0.15">
      <c r="A367" s="135" t="s">
        <v>183</v>
      </c>
      <c r="B367" s="136"/>
      <c r="C367" s="137"/>
      <c r="D367" s="137"/>
      <c r="E367" s="137"/>
      <c r="F367" s="137"/>
      <c r="G367" s="136"/>
      <c r="H367" s="136"/>
      <c r="I367" s="137"/>
      <c r="J367" s="137"/>
      <c r="K367" s="137"/>
      <c r="L367" s="92"/>
      <c r="M367" s="92"/>
      <c r="N367" s="92"/>
      <c r="O367" s="92"/>
      <c r="P367" s="93"/>
      <c r="Q367" s="93"/>
      <c r="R367" s="93"/>
      <c r="S367" s="93"/>
      <c r="T367" s="93"/>
      <c r="U367" s="93"/>
      <c r="V367" s="93"/>
      <c r="W367" s="93"/>
      <c r="X367" s="93"/>
      <c r="Y367" s="93"/>
      <c r="Z367" s="93"/>
      <c r="AA367" s="93"/>
      <c r="AB367" s="93"/>
      <c r="AC367" s="93"/>
      <c r="AD367" s="93"/>
      <c r="AE367" s="93"/>
      <c r="AF367" s="93"/>
    </row>
    <row r="368" spans="1:39" ht="15" customHeight="1" x14ac:dyDescent="0.15">
      <c r="A368" s="138" t="s">
        <v>184</v>
      </c>
      <c r="B368" s="139"/>
      <c r="C368" s="137"/>
      <c r="D368" s="137"/>
      <c r="E368" s="137"/>
      <c r="F368" s="137"/>
      <c r="G368" s="137"/>
      <c r="H368" s="137"/>
      <c r="I368" s="137"/>
      <c r="J368" s="137"/>
      <c r="K368" s="137"/>
      <c r="L368" s="92"/>
      <c r="M368" s="92"/>
      <c r="N368" s="92"/>
      <c r="O368" s="92"/>
      <c r="P368" s="93"/>
      <c r="Q368" s="93"/>
      <c r="R368" s="93"/>
      <c r="S368" s="93"/>
      <c r="T368" s="93"/>
      <c r="U368" s="93"/>
      <c r="V368" s="93"/>
      <c r="W368" s="93"/>
      <c r="X368" s="93"/>
      <c r="Y368" s="93"/>
      <c r="Z368" s="93"/>
      <c r="AA368" s="93"/>
      <c r="AB368" s="93"/>
      <c r="AC368" s="93"/>
      <c r="AD368" s="93"/>
      <c r="AE368" s="93"/>
      <c r="AF368" s="93"/>
    </row>
    <row r="369" spans="1:39" ht="6" customHeight="1" thickBot="1" x14ac:dyDescent="0.2">
      <c r="A369" s="94"/>
      <c r="B369" s="95"/>
      <c r="C369" s="92"/>
      <c r="D369" s="92"/>
      <c r="E369" s="92"/>
      <c r="F369" s="92"/>
      <c r="G369" s="92"/>
      <c r="H369" s="92"/>
      <c r="I369" s="92"/>
      <c r="J369" s="92"/>
      <c r="K369" s="92"/>
      <c r="L369" s="92"/>
      <c r="M369" s="92"/>
      <c r="N369" s="92"/>
      <c r="O369" s="92"/>
      <c r="P369" s="93"/>
      <c r="Q369" s="93"/>
      <c r="R369" s="93"/>
      <c r="S369" s="93"/>
      <c r="T369" s="93"/>
      <c r="U369" s="93"/>
      <c r="V369" s="93"/>
      <c r="W369" s="93"/>
      <c r="X369" s="93"/>
      <c r="Y369" s="93"/>
      <c r="Z369" s="93"/>
      <c r="AA369" s="93"/>
      <c r="AB369" s="93"/>
      <c r="AC369" s="93"/>
      <c r="AD369" s="93"/>
      <c r="AE369" s="93"/>
      <c r="AF369" s="93"/>
    </row>
    <row r="370" spans="1:39" ht="15.6" customHeight="1" x14ac:dyDescent="0.15">
      <c r="A370" s="573" t="s">
        <v>22</v>
      </c>
      <c r="B370" s="575" t="s">
        <v>23</v>
      </c>
      <c r="C370" s="575"/>
      <c r="D370" s="576"/>
      <c r="E370" s="577" t="s">
        <v>24</v>
      </c>
      <c r="F370" s="578"/>
      <c r="G370" s="578"/>
      <c r="H370" s="578"/>
      <c r="I370" s="578"/>
      <c r="J370" s="578"/>
      <c r="K370" s="578"/>
      <c r="L370" s="581" t="s">
        <v>150</v>
      </c>
      <c r="M370" s="575"/>
      <c r="N370" s="575"/>
      <c r="O370" s="575"/>
      <c r="P370" s="576"/>
      <c r="Q370" s="581" t="s">
        <v>25</v>
      </c>
      <c r="R370" s="575"/>
      <c r="S370" s="575"/>
      <c r="T370" s="575"/>
      <c r="U370" s="576"/>
      <c r="V370" s="582" t="s">
        <v>26</v>
      </c>
      <c r="W370" s="583"/>
      <c r="X370" s="583"/>
      <c r="Y370" s="583"/>
      <c r="Z370" s="583"/>
      <c r="AA370" s="583"/>
      <c r="AB370" s="583"/>
      <c r="AC370" s="586" t="s">
        <v>27</v>
      </c>
      <c r="AD370" s="587"/>
      <c r="AE370" s="587"/>
      <c r="AF370" s="587"/>
      <c r="AG370" s="587"/>
      <c r="AH370" s="588"/>
      <c r="AI370" s="578" t="s">
        <v>28</v>
      </c>
      <c r="AJ370" s="578"/>
      <c r="AK370" s="578"/>
      <c r="AL370" s="578"/>
      <c r="AM370" s="592"/>
    </row>
    <row r="371" spans="1:39" ht="13.15" customHeight="1" x14ac:dyDescent="0.15">
      <c r="A371" s="574"/>
      <c r="B371" s="580" t="s">
        <v>29</v>
      </c>
      <c r="C371" s="580"/>
      <c r="D371" s="580"/>
      <c r="E371" s="579"/>
      <c r="F371" s="580"/>
      <c r="G371" s="580"/>
      <c r="H371" s="580"/>
      <c r="I371" s="580"/>
      <c r="J371" s="580"/>
      <c r="K371" s="580"/>
      <c r="L371" s="594" t="s">
        <v>151</v>
      </c>
      <c r="M371" s="595"/>
      <c r="N371" s="595"/>
      <c r="O371" s="595"/>
      <c r="P371" s="596"/>
      <c r="Q371" s="594" t="s">
        <v>152</v>
      </c>
      <c r="R371" s="595"/>
      <c r="S371" s="595"/>
      <c r="T371" s="595"/>
      <c r="U371" s="596"/>
      <c r="V371" s="584"/>
      <c r="W371" s="585"/>
      <c r="X371" s="585"/>
      <c r="Y371" s="585"/>
      <c r="Z371" s="585"/>
      <c r="AA371" s="585"/>
      <c r="AB371" s="585"/>
      <c r="AC371" s="589"/>
      <c r="AD371" s="590"/>
      <c r="AE371" s="590"/>
      <c r="AF371" s="590"/>
      <c r="AG371" s="590"/>
      <c r="AH371" s="591"/>
      <c r="AI371" s="580"/>
      <c r="AJ371" s="580"/>
      <c r="AK371" s="580"/>
      <c r="AL371" s="580"/>
      <c r="AM371" s="593"/>
    </row>
    <row r="372" spans="1:39" ht="27" customHeight="1" x14ac:dyDescent="0.15">
      <c r="A372" s="140">
        <v>1</v>
      </c>
      <c r="B372" s="520" t="str">
        <f>IF(入力②!B227="","",入力②!B227)</f>
        <v/>
      </c>
      <c r="C372" s="521"/>
      <c r="D372" s="522"/>
      <c r="E372" s="552" t="str">
        <f>IF(入力②!C227="","",(入力②!C227))</f>
        <v/>
      </c>
      <c r="F372" s="552"/>
      <c r="G372" s="552"/>
      <c r="H372" s="552"/>
      <c r="I372" s="552"/>
      <c r="J372" s="552"/>
      <c r="K372" s="552"/>
      <c r="L372" s="526" t="str">
        <f>IF(入力②!D227="","",入力②!D227)</f>
        <v/>
      </c>
      <c r="M372" s="527"/>
      <c r="N372" s="553"/>
      <c r="O372" s="553"/>
      <c r="P372" s="554"/>
      <c r="Q372" s="526" t="str">
        <f>IF(入力②!E227="","",入力②!E227)</f>
        <v/>
      </c>
      <c r="R372" s="527"/>
      <c r="S372" s="553"/>
      <c r="T372" s="553"/>
      <c r="U372" s="554"/>
      <c r="V372" s="96" t="str">
        <f>IF(W372="","",IF(LEFT(W372,1)="昭","①",IF(LEFT(W372,1)="平","②","③")))</f>
        <v/>
      </c>
      <c r="W372" s="529" t="str">
        <f>TEXT(IF(入力②!F227="","",入力②!F227),"ggge年mm月dd日")</f>
        <v/>
      </c>
      <c r="X372" s="529"/>
      <c r="Y372" s="529"/>
      <c r="Z372" s="529"/>
      <c r="AA372" s="529"/>
      <c r="AB372" s="530"/>
      <c r="AC372" s="515" t="str">
        <f>IF(入力②!G227="","",入力②!G227)</f>
        <v/>
      </c>
      <c r="AD372" s="516"/>
      <c r="AE372" s="516"/>
      <c r="AF372" s="516"/>
      <c r="AG372" s="516"/>
      <c r="AH372" s="517"/>
      <c r="AI372" s="534" t="str">
        <f>IF(入力②!H227="","",入力②!H227)</f>
        <v/>
      </c>
      <c r="AJ372" s="535"/>
      <c r="AK372" s="535"/>
      <c r="AL372" s="535"/>
      <c r="AM372" s="204" t="s">
        <v>21</v>
      </c>
    </row>
    <row r="373" spans="1:39" ht="27" customHeight="1" x14ac:dyDescent="0.15">
      <c r="A373" s="102">
        <v>2</v>
      </c>
      <c r="B373" s="504" t="str">
        <f>IF(入力②!B228="","",入力②!B228)</f>
        <v/>
      </c>
      <c r="C373" s="505"/>
      <c r="D373" s="506"/>
      <c r="E373" s="507" t="str">
        <f>IF(入力②!C228="","",(入力②!C228))</f>
        <v/>
      </c>
      <c r="F373" s="508"/>
      <c r="G373" s="508"/>
      <c r="H373" s="508"/>
      <c r="I373" s="508"/>
      <c r="J373" s="508"/>
      <c r="K373" s="509"/>
      <c r="L373" s="510" t="str">
        <f>IF(入力②!D228="","",入力②!D228)</f>
        <v/>
      </c>
      <c r="M373" s="511"/>
      <c r="N373" s="511"/>
      <c r="O373" s="511"/>
      <c r="P373" s="512"/>
      <c r="Q373" s="510" t="str">
        <f>IF(入力②!E228="","",入力②!E228)</f>
        <v/>
      </c>
      <c r="R373" s="511"/>
      <c r="S373" s="511"/>
      <c r="T373" s="511"/>
      <c r="U373" s="512"/>
      <c r="V373" s="97" t="str">
        <f t="shared" ref="V373:V396" si="9">IF(W373="","",IF(LEFT(W373,1)="昭","①",IF(LEFT(W373,1)="平","②","③")))</f>
        <v/>
      </c>
      <c r="W373" s="513" t="str">
        <f>TEXT(IF(入力②!F228="","",入力②!F228),"ggge年mm月dd日")</f>
        <v/>
      </c>
      <c r="X373" s="513"/>
      <c r="Y373" s="513"/>
      <c r="Z373" s="513"/>
      <c r="AA373" s="513"/>
      <c r="AB373" s="514"/>
      <c r="AC373" s="515" t="str">
        <f>IF(入力②!G228="","",入力②!G228)</f>
        <v/>
      </c>
      <c r="AD373" s="516"/>
      <c r="AE373" s="516"/>
      <c r="AF373" s="516"/>
      <c r="AG373" s="516"/>
      <c r="AH373" s="517"/>
      <c r="AI373" s="518" t="str">
        <f>IF(入力②!H228="","",入力②!H228)</f>
        <v/>
      </c>
      <c r="AJ373" s="519"/>
      <c r="AK373" s="519"/>
      <c r="AL373" s="519"/>
      <c r="AM373" s="103" t="s">
        <v>21</v>
      </c>
    </row>
    <row r="374" spans="1:39" ht="27" customHeight="1" x14ac:dyDescent="0.15">
      <c r="A374" s="102">
        <v>3</v>
      </c>
      <c r="B374" s="504" t="str">
        <f>IF(入力②!B229="","",入力②!B229)</f>
        <v/>
      </c>
      <c r="C374" s="505"/>
      <c r="D374" s="506"/>
      <c r="E374" s="507" t="str">
        <f>IF(入力②!C229="","",(入力②!C229))</f>
        <v/>
      </c>
      <c r="F374" s="508"/>
      <c r="G374" s="508"/>
      <c r="H374" s="508"/>
      <c r="I374" s="508"/>
      <c r="J374" s="508"/>
      <c r="K374" s="509"/>
      <c r="L374" s="510" t="str">
        <f>IF(入力②!D229="","",入力②!D229)</f>
        <v/>
      </c>
      <c r="M374" s="511"/>
      <c r="N374" s="511"/>
      <c r="O374" s="511"/>
      <c r="P374" s="512"/>
      <c r="Q374" s="510" t="str">
        <f>IF(入力②!E229="","",入力②!E229)</f>
        <v/>
      </c>
      <c r="R374" s="511"/>
      <c r="S374" s="511"/>
      <c r="T374" s="511"/>
      <c r="U374" s="512"/>
      <c r="V374" s="97" t="str">
        <f t="shared" si="9"/>
        <v/>
      </c>
      <c r="W374" s="513" t="str">
        <f>TEXT(IF(入力②!F229="","",入力②!F229),"ggge年mm月dd日")</f>
        <v/>
      </c>
      <c r="X374" s="513"/>
      <c r="Y374" s="513"/>
      <c r="Z374" s="513"/>
      <c r="AA374" s="513"/>
      <c r="AB374" s="514"/>
      <c r="AC374" s="515" t="str">
        <f>IF(入力②!G229="","",入力②!G229)</f>
        <v/>
      </c>
      <c r="AD374" s="516"/>
      <c r="AE374" s="516"/>
      <c r="AF374" s="516"/>
      <c r="AG374" s="516"/>
      <c r="AH374" s="517"/>
      <c r="AI374" s="518" t="str">
        <f>IF(入力②!H229="","",入力②!H229)</f>
        <v/>
      </c>
      <c r="AJ374" s="519"/>
      <c r="AK374" s="519"/>
      <c r="AL374" s="519"/>
      <c r="AM374" s="103" t="s">
        <v>21</v>
      </c>
    </row>
    <row r="375" spans="1:39" ht="27" customHeight="1" x14ac:dyDescent="0.15">
      <c r="A375" s="102">
        <v>4</v>
      </c>
      <c r="B375" s="504" t="str">
        <f>IF(入力②!B230="","",入力②!B230)</f>
        <v/>
      </c>
      <c r="C375" s="505"/>
      <c r="D375" s="506"/>
      <c r="E375" s="507" t="str">
        <f>IF(入力②!C230="","",(入力②!C230))</f>
        <v/>
      </c>
      <c r="F375" s="508"/>
      <c r="G375" s="508"/>
      <c r="H375" s="508"/>
      <c r="I375" s="508"/>
      <c r="J375" s="508"/>
      <c r="K375" s="509"/>
      <c r="L375" s="510" t="str">
        <f>IF(入力②!D230="","",入力②!D230)</f>
        <v/>
      </c>
      <c r="M375" s="511"/>
      <c r="N375" s="511"/>
      <c r="O375" s="511"/>
      <c r="P375" s="512"/>
      <c r="Q375" s="510" t="str">
        <f>IF(入力②!E230="","",入力②!E230)</f>
        <v/>
      </c>
      <c r="R375" s="511"/>
      <c r="S375" s="511"/>
      <c r="T375" s="511"/>
      <c r="U375" s="512"/>
      <c r="V375" s="97" t="str">
        <f t="shared" si="9"/>
        <v/>
      </c>
      <c r="W375" s="513" t="str">
        <f>TEXT(IF(入力②!F230="","",入力②!F230),"ggge年mm月dd日")</f>
        <v/>
      </c>
      <c r="X375" s="513"/>
      <c r="Y375" s="513"/>
      <c r="Z375" s="513"/>
      <c r="AA375" s="513"/>
      <c r="AB375" s="514"/>
      <c r="AC375" s="515" t="str">
        <f>IF(入力②!G230="","",入力②!G230)</f>
        <v/>
      </c>
      <c r="AD375" s="516"/>
      <c r="AE375" s="516"/>
      <c r="AF375" s="516"/>
      <c r="AG375" s="516"/>
      <c r="AH375" s="517"/>
      <c r="AI375" s="518" t="str">
        <f>IF(入力②!H230="","",入力②!H230)</f>
        <v/>
      </c>
      <c r="AJ375" s="519"/>
      <c r="AK375" s="519"/>
      <c r="AL375" s="519"/>
      <c r="AM375" s="103" t="s">
        <v>21</v>
      </c>
    </row>
    <row r="376" spans="1:39" ht="27" customHeight="1" x14ac:dyDescent="0.15">
      <c r="A376" s="141">
        <v>5</v>
      </c>
      <c r="B376" s="536" t="str">
        <f>IF(入力②!B231="","",入力②!B231)</f>
        <v/>
      </c>
      <c r="C376" s="537"/>
      <c r="D376" s="538"/>
      <c r="E376" s="539" t="str">
        <f>IF(入力②!C231="","",(入力②!C231))</f>
        <v/>
      </c>
      <c r="F376" s="540"/>
      <c r="G376" s="540"/>
      <c r="H376" s="540"/>
      <c r="I376" s="540"/>
      <c r="J376" s="540"/>
      <c r="K376" s="541"/>
      <c r="L376" s="542" t="str">
        <f>IF(入力②!D231="","",入力②!D231)</f>
        <v/>
      </c>
      <c r="M376" s="543"/>
      <c r="N376" s="543"/>
      <c r="O376" s="543"/>
      <c r="P376" s="544"/>
      <c r="Q376" s="542" t="str">
        <f>IF(入力②!E231="","",入力②!E231)</f>
        <v/>
      </c>
      <c r="R376" s="543"/>
      <c r="S376" s="543"/>
      <c r="T376" s="543"/>
      <c r="U376" s="544"/>
      <c r="V376" s="98" t="str">
        <f t="shared" si="9"/>
        <v/>
      </c>
      <c r="W376" s="545" t="str">
        <f>TEXT(IF(入力②!F231="","",入力②!F231),"ggge年mm月dd日")</f>
        <v/>
      </c>
      <c r="X376" s="545"/>
      <c r="Y376" s="545"/>
      <c r="Z376" s="545"/>
      <c r="AA376" s="545"/>
      <c r="AB376" s="546"/>
      <c r="AC376" s="547" t="str">
        <f>IF(入力②!G231="","",入力②!G231)</f>
        <v/>
      </c>
      <c r="AD376" s="548"/>
      <c r="AE376" s="548"/>
      <c r="AF376" s="548"/>
      <c r="AG376" s="548"/>
      <c r="AH376" s="549"/>
      <c r="AI376" s="550" t="str">
        <f>IF(入力②!H231="","",入力②!H231)</f>
        <v/>
      </c>
      <c r="AJ376" s="551"/>
      <c r="AK376" s="551"/>
      <c r="AL376" s="551"/>
      <c r="AM376" s="142" t="s">
        <v>21</v>
      </c>
    </row>
    <row r="377" spans="1:39" ht="27" customHeight="1" x14ac:dyDescent="0.15">
      <c r="A377" s="143">
        <v>6</v>
      </c>
      <c r="B377" s="520" t="str">
        <f>IF(入力②!B232="","",入力②!B232)</f>
        <v/>
      </c>
      <c r="C377" s="521"/>
      <c r="D377" s="522"/>
      <c r="E377" s="523" t="str">
        <f>IF(入力②!C232="","",(入力②!C232))</f>
        <v/>
      </c>
      <c r="F377" s="524"/>
      <c r="G377" s="524"/>
      <c r="H377" s="524"/>
      <c r="I377" s="524"/>
      <c r="J377" s="524"/>
      <c r="K377" s="525"/>
      <c r="L377" s="526" t="str">
        <f>IF(入力②!D232="","",入力②!D232)</f>
        <v/>
      </c>
      <c r="M377" s="527"/>
      <c r="N377" s="527"/>
      <c r="O377" s="527"/>
      <c r="P377" s="528"/>
      <c r="Q377" s="526" t="str">
        <f>IF(入力②!E232="","",入力②!E232)</f>
        <v/>
      </c>
      <c r="R377" s="527"/>
      <c r="S377" s="527"/>
      <c r="T377" s="527"/>
      <c r="U377" s="528"/>
      <c r="V377" s="99" t="str">
        <f t="shared" si="9"/>
        <v/>
      </c>
      <c r="W377" s="529" t="str">
        <f>TEXT(IF(入力②!F232="","",入力②!F232),"ggge年mm月dd日")</f>
        <v/>
      </c>
      <c r="X377" s="529"/>
      <c r="Y377" s="529"/>
      <c r="Z377" s="529"/>
      <c r="AA377" s="529"/>
      <c r="AB377" s="530"/>
      <c r="AC377" s="531" t="str">
        <f>IF(入力②!G232="","",入力②!G232)</f>
        <v/>
      </c>
      <c r="AD377" s="532"/>
      <c r="AE377" s="532"/>
      <c r="AF377" s="532"/>
      <c r="AG377" s="532"/>
      <c r="AH377" s="533"/>
      <c r="AI377" s="534" t="str">
        <f>IF(入力②!H232="","",入力②!H232)</f>
        <v/>
      </c>
      <c r="AJ377" s="535"/>
      <c r="AK377" s="535"/>
      <c r="AL377" s="535"/>
      <c r="AM377" s="204" t="s">
        <v>21</v>
      </c>
    </row>
    <row r="378" spans="1:39" ht="27" customHeight="1" x14ac:dyDescent="0.15">
      <c r="A378" s="102">
        <v>7</v>
      </c>
      <c r="B378" s="504" t="str">
        <f>IF(入力②!B233="","",入力②!B233)</f>
        <v/>
      </c>
      <c r="C378" s="505"/>
      <c r="D378" s="506"/>
      <c r="E378" s="507" t="str">
        <f>IF(入力②!C233="","",(入力②!C233))</f>
        <v/>
      </c>
      <c r="F378" s="508"/>
      <c r="G378" s="508"/>
      <c r="H378" s="508"/>
      <c r="I378" s="508"/>
      <c r="J378" s="508"/>
      <c r="K378" s="509"/>
      <c r="L378" s="510" t="str">
        <f>IF(入力②!D233="","",入力②!D233)</f>
        <v/>
      </c>
      <c r="M378" s="511"/>
      <c r="N378" s="511"/>
      <c r="O378" s="511"/>
      <c r="P378" s="512"/>
      <c r="Q378" s="510" t="str">
        <f>IF(入力②!E233="","",入力②!E233)</f>
        <v/>
      </c>
      <c r="R378" s="511"/>
      <c r="S378" s="511"/>
      <c r="T378" s="511"/>
      <c r="U378" s="512"/>
      <c r="V378" s="97" t="str">
        <f t="shared" si="9"/>
        <v/>
      </c>
      <c r="W378" s="513" t="str">
        <f>TEXT(IF(入力②!F233="","",入力②!F233),"ggge年mm月dd日")</f>
        <v/>
      </c>
      <c r="X378" s="513"/>
      <c r="Y378" s="513"/>
      <c r="Z378" s="513"/>
      <c r="AA378" s="513"/>
      <c r="AB378" s="514"/>
      <c r="AC378" s="515" t="str">
        <f>IF(入力②!G233="","",入力②!G233)</f>
        <v/>
      </c>
      <c r="AD378" s="516"/>
      <c r="AE378" s="516"/>
      <c r="AF378" s="516"/>
      <c r="AG378" s="516"/>
      <c r="AH378" s="517"/>
      <c r="AI378" s="518" t="str">
        <f>IF(入力②!H233="","",入力②!H233)</f>
        <v/>
      </c>
      <c r="AJ378" s="519"/>
      <c r="AK378" s="519"/>
      <c r="AL378" s="519"/>
      <c r="AM378" s="103" t="s">
        <v>21</v>
      </c>
    </row>
    <row r="379" spans="1:39" ht="27" customHeight="1" x14ac:dyDescent="0.15">
      <c r="A379" s="102">
        <v>8</v>
      </c>
      <c r="B379" s="504" t="str">
        <f>IF(入力②!B234="","",入力②!B234)</f>
        <v/>
      </c>
      <c r="C379" s="505"/>
      <c r="D379" s="506"/>
      <c r="E379" s="507" t="str">
        <f>IF(入力②!C234="","",(入力②!C234))</f>
        <v/>
      </c>
      <c r="F379" s="508"/>
      <c r="G379" s="508"/>
      <c r="H379" s="508"/>
      <c r="I379" s="508"/>
      <c r="J379" s="508"/>
      <c r="K379" s="509"/>
      <c r="L379" s="510" t="str">
        <f>IF(入力②!D234="","",入力②!D234)</f>
        <v/>
      </c>
      <c r="M379" s="511"/>
      <c r="N379" s="511"/>
      <c r="O379" s="511"/>
      <c r="P379" s="512"/>
      <c r="Q379" s="510" t="str">
        <f>IF(入力②!E234="","",入力②!E234)</f>
        <v/>
      </c>
      <c r="R379" s="511"/>
      <c r="S379" s="511"/>
      <c r="T379" s="511"/>
      <c r="U379" s="512"/>
      <c r="V379" s="97" t="str">
        <f t="shared" si="9"/>
        <v/>
      </c>
      <c r="W379" s="513" t="str">
        <f>TEXT(IF(入力②!F234="","",入力②!F234),"ggge年mm月dd日")</f>
        <v/>
      </c>
      <c r="X379" s="513"/>
      <c r="Y379" s="513"/>
      <c r="Z379" s="513"/>
      <c r="AA379" s="513"/>
      <c r="AB379" s="514"/>
      <c r="AC379" s="515" t="str">
        <f>IF(入力②!G234="","",入力②!G234)</f>
        <v/>
      </c>
      <c r="AD379" s="516"/>
      <c r="AE379" s="516"/>
      <c r="AF379" s="516"/>
      <c r="AG379" s="516"/>
      <c r="AH379" s="517"/>
      <c r="AI379" s="518" t="str">
        <f>IF(入力②!H234="","",入力②!H234)</f>
        <v/>
      </c>
      <c r="AJ379" s="519"/>
      <c r="AK379" s="519"/>
      <c r="AL379" s="519"/>
      <c r="AM379" s="103" t="s">
        <v>21</v>
      </c>
    </row>
    <row r="380" spans="1:39" ht="27" customHeight="1" x14ac:dyDescent="0.15">
      <c r="A380" s="102">
        <v>9</v>
      </c>
      <c r="B380" s="504" t="str">
        <f>IF(入力②!B235="","",入力②!B235)</f>
        <v/>
      </c>
      <c r="C380" s="505"/>
      <c r="D380" s="506"/>
      <c r="E380" s="507" t="str">
        <f>IF(入力②!C235="","",(入力②!C235))</f>
        <v/>
      </c>
      <c r="F380" s="508"/>
      <c r="G380" s="508"/>
      <c r="H380" s="508"/>
      <c r="I380" s="508"/>
      <c r="J380" s="508"/>
      <c r="K380" s="509"/>
      <c r="L380" s="510" t="str">
        <f>IF(入力②!D235="","",入力②!D235)</f>
        <v/>
      </c>
      <c r="M380" s="511"/>
      <c r="N380" s="511"/>
      <c r="O380" s="511"/>
      <c r="P380" s="512"/>
      <c r="Q380" s="510" t="str">
        <f>IF(入力②!E235="","",入力②!E235)</f>
        <v/>
      </c>
      <c r="R380" s="511"/>
      <c r="S380" s="511"/>
      <c r="T380" s="511"/>
      <c r="U380" s="512"/>
      <c r="V380" s="97" t="str">
        <f t="shared" si="9"/>
        <v/>
      </c>
      <c r="W380" s="513" t="str">
        <f>TEXT(IF(入力②!F235="","",入力②!F235),"ggge年mm月dd日")</f>
        <v/>
      </c>
      <c r="X380" s="513"/>
      <c r="Y380" s="513"/>
      <c r="Z380" s="513"/>
      <c r="AA380" s="513"/>
      <c r="AB380" s="514"/>
      <c r="AC380" s="515" t="str">
        <f>IF(入力②!G235="","",入力②!G235)</f>
        <v/>
      </c>
      <c r="AD380" s="516"/>
      <c r="AE380" s="516"/>
      <c r="AF380" s="516"/>
      <c r="AG380" s="516"/>
      <c r="AH380" s="517"/>
      <c r="AI380" s="518" t="str">
        <f>IF(入力②!H235="","",入力②!H235)</f>
        <v/>
      </c>
      <c r="AJ380" s="519"/>
      <c r="AK380" s="519"/>
      <c r="AL380" s="519"/>
      <c r="AM380" s="103" t="s">
        <v>21</v>
      </c>
    </row>
    <row r="381" spans="1:39" ht="27" customHeight="1" x14ac:dyDescent="0.15">
      <c r="A381" s="141">
        <v>10</v>
      </c>
      <c r="B381" s="536" t="str">
        <f>IF(入力②!B236="","",入力②!B236)</f>
        <v/>
      </c>
      <c r="C381" s="537"/>
      <c r="D381" s="538"/>
      <c r="E381" s="539" t="str">
        <f>IF(入力②!C236="","",(入力②!C236))</f>
        <v/>
      </c>
      <c r="F381" s="540"/>
      <c r="G381" s="540"/>
      <c r="H381" s="540"/>
      <c r="I381" s="540"/>
      <c r="J381" s="540"/>
      <c r="K381" s="541"/>
      <c r="L381" s="542" t="str">
        <f>IF(入力②!D236="","",入力②!D236)</f>
        <v/>
      </c>
      <c r="M381" s="543"/>
      <c r="N381" s="543"/>
      <c r="O381" s="543"/>
      <c r="P381" s="544"/>
      <c r="Q381" s="542" t="str">
        <f>IF(入力②!E236="","",入力②!E236)</f>
        <v/>
      </c>
      <c r="R381" s="543"/>
      <c r="S381" s="543"/>
      <c r="T381" s="543"/>
      <c r="U381" s="544"/>
      <c r="V381" s="98" t="str">
        <f t="shared" si="9"/>
        <v/>
      </c>
      <c r="W381" s="545" t="str">
        <f>TEXT(IF(入力②!F236="","",入力②!F236),"ggge年mm月dd日")</f>
        <v/>
      </c>
      <c r="X381" s="545"/>
      <c r="Y381" s="545"/>
      <c r="Z381" s="545"/>
      <c r="AA381" s="545"/>
      <c r="AB381" s="546"/>
      <c r="AC381" s="547" t="str">
        <f>IF(入力②!G236="","",入力②!G236)</f>
        <v/>
      </c>
      <c r="AD381" s="548"/>
      <c r="AE381" s="548"/>
      <c r="AF381" s="548"/>
      <c r="AG381" s="548"/>
      <c r="AH381" s="549"/>
      <c r="AI381" s="550" t="str">
        <f>IF(入力②!H236="","",入力②!H236)</f>
        <v/>
      </c>
      <c r="AJ381" s="551"/>
      <c r="AK381" s="551"/>
      <c r="AL381" s="551"/>
      <c r="AM381" s="142" t="s">
        <v>21</v>
      </c>
    </row>
    <row r="382" spans="1:39" ht="27" customHeight="1" x14ac:dyDescent="0.15">
      <c r="A382" s="143">
        <v>11</v>
      </c>
      <c r="B382" s="520" t="str">
        <f>IF(入力②!B237="","",入力②!B237)</f>
        <v/>
      </c>
      <c r="C382" s="521"/>
      <c r="D382" s="522"/>
      <c r="E382" s="523" t="str">
        <f>IF(入力②!C237="","",(入力②!C237))</f>
        <v/>
      </c>
      <c r="F382" s="524"/>
      <c r="G382" s="524"/>
      <c r="H382" s="524"/>
      <c r="I382" s="524"/>
      <c r="J382" s="524"/>
      <c r="K382" s="525"/>
      <c r="L382" s="526" t="str">
        <f>IF(入力②!D237="","",入力②!D237)</f>
        <v/>
      </c>
      <c r="M382" s="527"/>
      <c r="N382" s="527"/>
      <c r="O382" s="527"/>
      <c r="P382" s="528"/>
      <c r="Q382" s="526" t="str">
        <f>IF(入力②!E237="","",入力②!E237)</f>
        <v/>
      </c>
      <c r="R382" s="527"/>
      <c r="S382" s="527"/>
      <c r="T382" s="527"/>
      <c r="U382" s="528"/>
      <c r="V382" s="99" t="str">
        <f t="shared" si="9"/>
        <v/>
      </c>
      <c r="W382" s="529" t="str">
        <f>TEXT(IF(入力②!F237="","",入力②!F237),"ggge年mm月dd日")</f>
        <v/>
      </c>
      <c r="X382" s="529"/>
      <c r="Y382" s="529"/>
      <c r="Z382" s="529"/>
      <c r="AA382" s="529"/>
      <c r="AB382" s="530"/>
      <c r="AC382" s="531" t="str">
        <f>IF(入力②!G237="","",入力②!G237)</f>
        <v/>
      </c>
      <c r="AD382" s="532"/>
      <c r="AE382" s="532"/>
      <c r="AF382" s="532"/>
      <c r="AG382" s="532"/>
      <c r="AH382" s="533"/>
      <c r="AI382" s="534" t="str">
        <f>IF(入力②!H237="","",入力②!H237)</f>
        <v/>
      </c>
      <c r="AJ382" s="535"/>
      <c r="AK382" s="535"/>
      <c r="AL382" s="535"/>
      <c r="AM382" s="204" t="s">
        <v>21</v>
      </c>
    </row>
    <row r="383" spans="1:39" ht="27" customHeight="1" x14ac:dyDescent="0.15">
      <c r="A383" s="102">
        <v>12</v>
      </c>
      <c r="B383" s="504" t="str">
        <f>IF(入力②!B238="","",入力②!B238)</f>
        <v/>
      </c>
      <c r="C383" s="505"/>
      <c r="D383" s="506"/>
      <c r="E383" s="507" t="str">
        <f>IF(入力②!C238="","",(入力②!C238))</f>
        <v/>
      </c>
      <c r="F383" s="508"/>
      <c r="G383" s="508"/>
      <c r="H383" s="508"/>
      <c r="I383" s="508"/>
      <c r="J383" s="508"/>
      <c r="K383" s="509"/>
      <c r="L383" s="510" t="str">
        <f>IF(入力②!D238="","",入力②!D238)</f>
        <v/>
      </c>
      <c r="M383" s="511"/>
      <c r="N383" s="511"/>
      <c r="O383" s="511"/>
      <c r="P383" s="512"/>
      <c r="Q383" s="510" t="str">
        <f>IF(入力②!E238="","",入力②!E238)</f>
        <v/>
      </c>
      <c r="R383" s="511"/>
      <c r="S383" s="511"/>
      <c r="T383" s="511"/>
      <c r="U383" s="512"/>
      <c r="V383" s="97" t="str">
        <f t="shared" si="9"/>
        <v/>
      </c>
      <c r="W383" s="513" t="str">
        <f>TEXT(IF(入力②!F238="","",入力②!F238),"ggge年mm月dd日")</f>
        <v/>
      </c>
      <c r="X383" s="513"/>
      <c r="Y383" s="513"/>
      <c r="Z383" s="513"/>
      <c r="AA383" s="513"/>
      <c r="AB383" s="514"/>
      <c r="AC383" s="515" t="str">
        <f>IF(入力②!G238="","",入力②!G238)</f>
        <v/>
      </c>
      <c r="AD383" s="516"/>
      <c r="AE383" s="516"/>
      <c r="AF383" s="516"/>
      <c r="AG383" s="516"/>
      <c r="AH383" s="517"/>
      <c r="AI383" s="518" t="str">
        <f>IF(入力②!H238="","",入力②!H238)</f>
        <v/>
      </c>
      <c r="AJ383" s="519"/>
      <c r="AK383" s="519"/>
      <c r="AL383" s="519"/>
      <c r="AM383" s="103" t="s">
        <v>21</v>
      </c>
    </row>
    <row r="384" spans="1:39" ht="27" customHeight="1" x14ac:dyDescent="0.15">
      <c r="A384" s="102">
        <v>13</v>
      </c>
      <c r="B384" s="504" t="str">
        <f>IF(入力②!B239="","",入力②!B239)</f>
        <v/>
      </c>
      <c r="C384" s="505"/>
      <c r="D384" s="506"/>
      <c r="E384" s="507" t="str">
        <f>IF(入力②!C239="","",(入力②!C239))</f>
        <v/>
      </c>
      <c r="F384" s="508"/>
      <c r="G384" s="508"/>
      <c r="H384" s="508"/>
      <c r="I384" s="508"/>
      <c r="J384" s="508"/>
      <c r="K384" s="509"/>
      <c r="L384" s="510" t="str">
        <f>IF(入力②!D239="","",入力②!D239)</f>
        <v/>
      </c>
      <c r="M384" s="511"/>
      <c r="N384" s="511"/>
      <c r="O384" s="511"/>
      <c r="P384" s="512"/>
      <c r="Q384" s="510" t="str">
        <f>IF(入力②!E239="","",入力②!E239)</f>
        <v/>
      </c>
      <c r="R384" s="511"/>
      <c r="S384" s="511"/>
      <c r="T384" s="511"/>
      <c r="U384" s="512"/>
      <c r="V384" s="97" t="str">
        <f t="shared" si="9"/>
        <v/>
      </c>
      <c r="W384" s="513" t="str">
        <f>TEXT(IF(入力②!F239="","",入力②!F239),"ggge年mm月dd日")</f>
        <v/>
      </c>
      <c r="X384" s="513"/>
      <c r="Y384" s="513"/>
      <c r="Z384" s="513"/>
      <c r="AA384" s="513"/>
      <c r="AB384" s="514"/>
      <c r="AC384" s="515" t="str">
        <f>IF(入力②!G239="","",入力②!G239)</f>
        <v/>
      </c>
      <c r="AD384" s="516"/>
      <c r="AE384" s="516"/>
      <c r="AF384" s="516"/>
      <c r="AG384" s="516"/>
      <c r="AH384" s="517"/>
      <c r="AI384" s="518" t="str">
        <f>IF(入力②!H239="","",入力②!H239)</f>
        <v/>
      </c>
      <c r="AJ384" s="519"/>
      <c r="AK384" s="519"/>
      <c r="AL384" s="519"/>
      <c r="AM384" s="103" t="s">
        <v>21</v>
      </c>
    </row>
    <row r="385" spans="1:39" ht="27" customHeight="1" x14ac:dyDescent="0.15">
      <c r="A385" s="102">
        <v>14</v>
      </c>
      <c r="B385" s="504" t="str">
        <f>IF(入力②!B240="","",入力②!B240)</f>
        <v/>
      </c>
      <c r="C385" s="505"/>
      <c r="D385" s="506"/>
      <c r="E385" s="507" t="str">
        <f>IF(入力②!C240="","",(入力②!C240))</f>
        <v/>
      </c>
      <c r="F385" s="508"/>
      <c r="G385" s="508"/>
      <c r="H385" s="508"/>
      <c r="I385" s="508"/>
      <c r="J385" s="508"/>
      <c r="K385" s="509"/>
      <c r="L385" s="510" t="str">
        <f>IF(入力②!D240="","",入力②!D240)</f>
        <v/>
      </c>
      <c r="M385" s="511"/>
      <c r="N385" s="511"/>
      <c r="O385" s="511"/>
      <c r="P385" s="512"/>
      <c r="Q385" s="510" t="str">
        <f>IF(入力②!E240="","",入力②!E240)</f>
        <v/>
      </c>
      <c r="R385" s="511"/>
      <c r="S385" s="511"/>
      <c r="T385" s="511"/>
      <c r="U385" s="512"/>
      <c r="V385" s="97" t="str">
        <f t="shared" si="9"/>
        <v/>
      </c>
      <c r="W385" s="513" t="str">
        <f>TEXT(IF(入力②!F240="","",入力②!F240),"ggge年mm月dd日")</f>
        <v/>
      </c>
      <c r="X385" s="513"/>
      <c r="Y385" s="513"/>
      <c r="Z385" s="513"/>
      <c r="AA385" s="513"/>
      <c r="AB385" s="514"/>
      <c r="AC385" s="515" t="str">
        <f>IF(入力②!G240="","",入力②!G240)</f>
        <v/>
      </c>
      <c r="AD385" s="516"/>
      <c r="AE385" s="516"/>
      <c r="AF385" s="516"/>
      <c r="AG385" s="516"/>
      <c r="AH385" s="517"/>
      <c r="AI385" s="518" t="str">
        <f>IF(入力②!H240="","",入力②!H240)</f>
        <v/>
      </c>
      <c r="AJ385" s="519"/>
      <c r="AK385" s="519"/>
      <c r="AL385" s="519"/>
      <c r="AM385" s="103" t="s">
        <v>21</v>
      </c>
    </row>
    <row r="386" spans="1:39" ht="27" customHeight="1" x14ac:dyDescent="0.15">
      <c r="A386" s="141">
        <v>15</v>
      </c>
      <c r="B386" s="536" t="str">
        <f>IF(入力②!B241="","",入力②!B241)</f>
        <v/>
      </c>
      <c r="C386" s="537"/>
      <c r="D386" s="538"/>
      <c r="E386" s="539" t="str">
        <f>IF(入力②!C241="","",(入力②!C241))</f>
        <v/>
      </c>
      <c r="F386" s="540"/>
      <c r="G386" s="540"/>
      <c r="H386" s="540"/>
      <c r="I386" s="540"/>
      <c r="J386" s="540"/>
      <c r="K386" s="541"/>
      <c r="L386" s="542" t="str">
        <f>IF(入力②!D241="","",入力②!D241)</f>
        <v/>
      </c>
      <c r="M386" s="543"/>
      <c r="N386" s="543"/>
      <c r="O386" s="543"/>
      <c r="P386" s="544"/>
      <c r="Q386" s="542" t="str">
        <f>IF(入力②!E241="","",入力②!E241)</f>
        <v/>
      </c>
      <c r="R386" s="543"/>
      <c r="S386" s="543"/>
      <c r="T386" s="543"/>
      <c r="U386" s="544"/>
      <c r="V386" s="98" t="str">
        <f t="shared" si="9"/>
        <v/>
      </c>
      <c r="W386" s="545" t="str">
        <f>TEXT(IF(入力②!F241="","",入力②!F241),"ggge年mm月dd日")</f>
        <v/>
      </c>
      <c r="X386" s="545"/>
      <c r="Y386" s="545"/>
      <c r="Z386" s="545"/>
      <c r="AA386" s="545"/>
      <c r="AB386" s="546"/>
      <c r="AC386" s="547" t="str">
        <f>IF(入力②!G241="","",入力②!G241)</f>
        <v/>
      </c>
      <c r="AD386" s="548"/>
      <c r="AE386" s="548"/>
      <c r="AF386" s="548"/>
      <c r="AG386" s="548"/>
      <c r="AH386" s="549"/>
      <c r="AI386" s="550" t="str">
        <f>IF(入力②!H241="","",入力②!H241)</f>
        <v/>
      </c>
      <c r="AJ386" s="551"/>
      <c r="AK386" s="551"/>
      <c r="AL386" s="551"/>
      <c r="AM386" s="142" t="s">
        <v>21</v>
      </c>
    </row>
    <row r="387" spans="1:39" ht="27" customHeight="1" x14ac:dyDescent="0.15">
      <c r="A387" s="143">
        <v>16</v>
      </c>
      <c r="B387" s="520" t="str">
        <f>IF(入力②!B242="","",入力②!B242)</f>
        <v/>
      </c>
      <c r="C387" s="521"/>
      <c r="D387" s="522"/>
      <c r="E387" s="523" t="str">
        <f>IF(入力②!C242="","",(入力②!C242))</f>
        <v/>
      </c>
      <c r="F387" s="524"/>
      <c r="G387" s="524"/>
      <c r="H387" s="524"/>
      <c r="I387" s="524"/>
      <c r="J387" s="524"/>
      <c r="K387" s="525"/>
      <c r="L387" s="526" t="str">
        <f>IF(入力②!D242="","",入力②!D242)</f>
        <v/>
      </c>
      <c r="M387" s="527"/>
      <c r="N387" s="527"/>
      <c r="O387" s="527"/>
      <c r="P387" s="528"/>
      <c r="Q387" s="526" t="str">
        <f>IF(入力②!E242="","",入力②!E242)</f>
        <v/>
      </c>
      <c r="R387" s="527"/>
      <c r="S387" s="527"/>
      <c r="T387" s="527"/>
      <c r="U387" s="528"/>
      <c r="V387" s="99" t="str">
        <f t="shared" si="9"/>
        <v/>
      </c>
      <c r="W387" s="529" t="str">
        <f>TEXT(IF(入力②!F242="","",入力②!F242),"ggge年mm月dd日")</f>
        <v/>
      </c>
      <c r="X387" s="529"/>
      <c r="Y387" s="529"/>
      <c r="Z387" s="529"/>
      <c r="AA387" s="529"/>
      <c r="AB387" s="530"/>
      <c r="AC387" s="531" t="str">
        <f>IF(入力②!G242="","",入力②!G242)</f>
        <v/>
      </c>
      <c r="AD387" s="532"/>
      <c r="AE387" s="532"/>
      <c r="AF387" s="532"/>
      <c r="AG387" s="532"/>
      <c r="AH387" s="533"/>
      <c r="AI387" s="534" t="str">
        <f>IF(入力②!H242="","",入力②!H242)</f>
        <v/>
      </c>
      <c r="AJ387" s="535"/>
      <c r="AK387" s="535"/>
      <c r="AL387" s="535"/>
      <c r="AM387" s="204" t="s">
        <v>21</v>
      </c>
    </row>
    <row r="388" spans="1:39" ht="27" customHeight="1" x14ac:dyDescent="0.15">
      <c r="A388" s="102">
        <v>17</v>
      </c>
      <c r="B388" s="504" t="str">
        <f>IF(入力②!B243="","",入力②!B243)</f>
        <v/>
      </c>
      <c r="C388" s="505"/>
      <c r="D388" s="506"/>
      <c r="E388" s="507" t="str">
        <f>IF(入力②!C243="","",(入力②!C243))</f>
        <v/>
      </c>
      <c r="F388" s="508"/>
      <c r="G388" s="508"/>
      <c r="H388" s="508"/>
      <c r="I388" s="508"/>
      <c r="J388" s="508"/>
      <c r="K388" s="509"/>
      <c r="L388" s="510" t="str">
        <f>IF(入力②!D243="","",入力②!D243)</f>
        <v/>
      </c>
      <c r="M388" s="511"/>
      <c r="N388" s="511"/>
      <c r="O388" s="511"/>
      <c r="P388" s="512"/>
      <c r="Q388" s="510" t="str">
        <f>IF(入力②!E243="","",入力②!E243)</f>
        <v/>
      </c>
      <c r="R388" s="511"/>
      <c r="S388" s="511"/>
      <c r="T388" s="511"/>
      <c r="U388" s="512"/>
      <c r="V388" s="97" t="str">
        <f t="shared" si="9"/>
        <v/>
      </c>
      <c r="W388" s="513" t="str">
        <f>TEXT(IF(入力②!F243="","",入力②!F243),"ggge年mm月dd日")</f>
        <v/>
      </c>
      <c r="X388" s="513"/>
      <c r="Y388" s="513"/>
      <c r="Z388" s="513"/>
      <c r="AA388" s="513"/>
      <c r="AB388" s="514"/>
      <c r="AC388" s="515" t="str">
        <f>IF(入力②!G243="","",入力②!G243)</f>
        <v/>
      </c>
      <c r="AD388" s="516"/>
      <c r="AE388" s="516"/>
      <c r="AF388" s="516"/>
      <c r="AG388" s="516"/>
      <c r="AH388" s="517"/>
      <c r="AI388" s="518" t="str">
        <f>IF(入力②!H243="","",入力②!H243)</f>
        <v/>
      </c>
      <c r="AJ388" s="519"/>
      <c r="AK388" s="519"/>
      <c r="AL388" s="519"/>
      <c r="AM388" s="103" t="s">
        <v>21</v>
      </c>
    </row>
    <row r="389" spans="1:39" ht="27" customHeight="1" x14ac:dyDescent="0.15">
      <c r="A389" s="102">
        <v>18</v>
      </c>
      <c r="B389" s="504" t="str">
        <f>IF(入力②!B244="","",入力②!B244)</f>
        <v/>
      </c>
      <c r="C389" s="505"/>
      <c r="D389" s="506"/>
      <c r="E389" s="507" t="str">
        <f>IF(入力②!C244="","",(入力②!C244))</f>
        <v/>
      </c>
      <c r="F389" s="508"/>
      <c r="G389" s="508"/>
      <c r="H389" s="508"/>
      <c r="I389" s="508"/>
      <c r="J389" s="508"/>
      <c r="K389" s="509"/>
      <c r="L389" s="510" t="str">
        <f>IF(入力②!D244="","",入力②!D244)</f>
        <v/>
      </c>
      <c r="M389" s="511"/>
      <c r="N389" s="511"/>
      <c r="O389" s="511"/>
      <c r="P389" s="512"/>
      <c r="Q389" s="510" t="str">
        <f>IF(入力②!E244="","",入力②!E244)</f>
        <v/>
      </c>
      <c r="R389" s="511"/>
      <c r="S389" s="511"/>
      <c r="T389" s="511"/>
      <c r="U389" s="512"/>
      <c r="V389" s="97" t="str">
        <f t="shared" si="9"/>
        <v/>
      </c>
      <c r="W389" s="513" t="str">
        <f>TEXT(IF(入力②!F244="","",入力②!F244),"ggge年mm月dd日")</f>
        <v/>
      </c>
      <c r="X389" s="513"/>
      <c r="Y389" s="513"/>
      <c r="Z389" s="513"/>
      <c r="AA389" s="513"/>
      <c r="AB389" s="514"/>
      <c r="AC389" s="515" t="str">
        <f>IF(入力②!G244="","",入力②!G244)</f>
        <v/>
      </c>
      <c r="AD389" s="516"/>
      <c r="AE389" s="516"/>
      <c r="AF389" s="516"/>
      <c r="AG389" s="516"/>
      <c r="AH389" s="517"/>
      <c r="AI389" s="518" t="str">
        <f>IF(入力②!H244="","",入力②!H244)</f>
        <v/>
      </c>
      <c r="AJ389" s="519"/>
      <c r="AK389" s="519"/>
      <c r="AL389" s="519"/>
      <c r="AM389" s="103" t="s">
        <v>21</v>
      </c>
    </row>
    <row r="390" spans="1:39" ht="27" customHeight="1" x14ac:dyDescent="0.15">
      <c r="A390" s="102">
        <v>19</v>
      </c>
      <c r="B390" s="504" t="str">
        <f>IF(入力②!B245="","",入力②!B245)</f>
        <v/>
      </c>
      <c r="C390" s="505"/>
      <c r="D390" s="506"/>
      <c r="E390" s="507" t="str">
        <f>IF(入力②!C245="","",(入力②!C245))</f>
        <v/>
      </c>
      <c r="F390" s="508"/>
      <c r="G390" s="508"/>
      <c r="H390" s="508"/>
      <c r="I390" s="508"/>
      <c r="J390" s="508"/>
      <c r="K390" s="509"/>
      <c r="L390" s="510" t="str">
        <f>IF(入力②!D245="","",入力②!D245)</f>
        <v/>
      </c>
      <c r="M390" s="511"/>
      <c r="N390" s="511"/>
      <c r="O390" s="511"/>
      <c r="P390" s="512"/>
      <c r="Q390" s="510" t="str">
        <f>IF(入力②!E245="","",入力②!E245)</f>
        <v/>
      </c>
      <c r="R390" s="511"/>
      <c r="S390" s="511"/>
      <c r="T390" s="511"/>
      <c r="U390" s="512"/>
      <c r="V390" s="97" t="str">
        <f t="shared" si="9"/>
        <v/>
      </c>
      <c r="W390" s="513" t="str">
        <f>TEXT(IF(入力②!F245="","",入力②!F245),"ggge年mm月dd日")</f>
        <v/>
      </c>
      <c r="X390" s="513"/>
      <c r="Y390" s="513"/>
      <c r="Z390" s="513"/>
      <c r="AA390" s="513"/>
      <c r="AB390" s="514"/>
      <c r="AC390" s="515" t="str">
        <f>IF(入力②!G245="","",入力②!G245)</f>
        <v/>
      </c>
      <c r="AD390" s="516"/>
      <c r="AE390" s="516"/>
      <c r="AF390" s="516"/>
      <c r="AG390" s="516"/>
      <c r="AH390" s="517"/>
      <c r="AI390" s="518" t="str">
        <f>IF(入力②!H245="","",入力②!H245)</f>
        <v/>
      </c>
      <c r="AJ390" s="519"/>
      <c r="AK390" s="519"/>
      <c r="AL390" s="519"/>
      <c r="AM390" s="103" t="s">
        <v>21</v>
      </c>
    </row>
    <row r="391" spans="1:39" ht="27" customHeight="1" x14ac:dyDescent="0.15">
      <c r="A391" s="141">
        <v>20</v>
      </c>
      <c r="B391" s="536" t="str">
        <f>IF(入力②!B246="","",入力②!B246)</f>
        <v/>
      </c>
      <c r="C391" s="537"/>
      <c r="D391" s="538"/>
      <c r="E391" s="539" t="str">
        <f>IF(入力②!C246="","",(入力②!C246))</f>
        <v/>
      </c>
      <c r="F391" s="540"/>
      <c r="G391" s="540"/>
      <c r="H391" s="540"/>
      <c r="I391" s="540"/>
      <c r="J391" s="540"/>
      <c r="K391" s="541"/>
      <c r="L391" s="542" t="str">
        <f>IF(入力②!D246="","",入力②!D246)</f>
        <v/>
      </c>
      <c r="M391" s="543"/>
      <c r="N391" s="543"/>
      <c r="O391" s="543"/>
      <c r="P391" s="544"/>
      <c r="Q391" s="542" t="str">
        <f>IF(入力②!E246="","",入力②!E246)</f>
        <v/>
      </c>
      <c r="R391" s="543"/>
      <c r="S391" s="543"/>
      <c r="T391" s="543"/>
      <c r="U391" s="544"/>
      <c r="V391" s="98" t="str">
        <f t="shared" si="9"/>
        <v/>
      </c>
      <c r="W391" s="545" t="str">
        <f>TEXT(IF(入力②!F246="","",入力②!F246),"ggge年mm月dd日")</f>
        <v/>
      </c>
      <c r="X391" s="545"/>
      <c r="Y391" s="545"/>
      <c r="Z391" s="545"/>
      <c r="AA391" s="545"/>
      <c r="AB391" s="546"/>
      <c r="AC391" s="547" t="str">
        <f>IF(入力②!G246="","",入力②!G246)</f>
        <v/>
      </c>
      <c r="AD391" s="548"/>
      <c r="AE391" s="548"/>
      <c r="AF391" s="548"/>
      <c r="AG391" s="548"/>
      <c r="AH391" s="549"/>
      <c r="AI391" s="550" t="str">
        <f>IF(入力②!H246="","",入力②!H246)</f>
        <v/>
      </c>
      <c r="AJ391" s="551"/>
      <c r="AK391" s="551"/>
      <c r="AL391" s="551"/>
      <c r="AM391" s="142" t="s">
        <v>21</v>
      </c>
    </row>
    <row r="392" spans="1:39" ht="27" customHeight="1" x14ac:dyDescent="0.15">
      <c r="A392" s="100">
        <v>21</v>
      </c>
      <c r="B392" s="520" t="str">
        <f>IF(入力②!B247="","",入力②!B247)</f>
        <v/>
      </c>
      <c r="C392" s="521"/>
      <c r="D392" s="522"/>
      <c r="E392" s="523" t="str">
        <f>IF(入力②!C247="","",(入力②!C247))</f>
        <v/>
      </c>
      <c r="F392" s="524"/>
      <c r="G392" s="524"/>
      <c r="H392" s="524"/>
      <c r="I392" s="524"/>
      <c r="J392" s="524"/>
      <c r="K392" s="525"/>
      <c r="L392" s="526" t="str">
        <f>IF(入力②!D247="","",入力②!D247)</f>
        <v/>
      </c>
      <c r="M392" s="527"/>
      <c r="N392" s="527"/>
      <c r="O392" s="527"/>
      <c r="P392" s="528"/>
      <c r="Q392" s="526" t="str">
        <f>IF(入力②!E247="","",入力②!E247)</f>
        <v/>
      </c>
      <c r="R392" s="527"/>
      <c r="S392" s="527"/>
      <c r="T392" s="527"/>
      <c r="U392" s="528"/>
      <c r="V392" s="99" t="str">
        <f t="shared" si="9"/>
        <v/>
      </c>
      <c r="W392" s="529" t="str">
        <f>TEXT(IF(入力②!F247="","",入力②!F247),"ggge年mm月dd日")</f>
        <v/>
      </c>
      <c r="X392" s="529"/>
      <c r="Y392" s="529"/>
      <c r="Z392" s="529"/>
      <c r="AA392" s="529"/>
      <c r="AB392" s="530"/>
      <c r="AC392" s="531" t="str">
        <f>IF(入力②!G247="","",入力②!G247)</f>
        <v/>
      </c>
      <c r="AD392" s="532"/>
      <c r="AE392" s="532"/>
      <c r="AF392" s="532"/>
      <c r="AG392" s="532"/>
      <c r="AH392" s="533"/>
      <c r="AI392" s="534" t="str">
        <f>IF(入力②!H247="","",入力②!H247)</f>
        <v/>
      </c>
      <c r="AJ392" s="535"/>
      <c r="AK392" s="535"/>
      <c r="AL392" s="535"/>
      <c r="AM392" s="204" t="s">
        <v>21</v>
      </c>
    </row>
    <row r="393" spans="1:39" ht="27" customHeight="1" x14ac:dyDescent="0.15">
      <c r="A393" s="102">
        <v>22</v>
      </c>
      <c r="B393" s="504" t="str">
        <f>IF(入力②!B248="","",入力②!B248)</f>
        <v/>
      </c>
      <c r="C393" s="505"/>
      <c r="D393" s="506"/>
      <c r="E393" s="507" t="str">
        <f>IF(入力②!C248="","",(入力②!C248))</f>
        <v/>
      </c>
      <c r="F393" s="508"/>
      <c r="G393" s="508"/>
      <c r="H393" s="508"/>
      <c r="I393" s="508"/>
      <c r="J393" s="508"/>
      <c r="K393" s="509"/>
      <c r="L393" s="510" t="str">
        <f>IF(入力②!D248="","",入力②!D248)</f>
        <v/>
      </c>
      <c r="M393" s="511"/>
      <c r="N393" s="511"/>
      <c r="O393" s="511"/>
      <c r="P393" s="512"/>
      <c r="Q393" s="510" t="str">
        <f>IF(入力②!E248="","",入力②!E248)</f>
        <v/>
      </c>
      <c r="R393" s="511"/>
      <c r="S393" s="511"/>
      <c r="T393" s="511"/>
      <c r="U393" s="512"/>
      <c r="V393" s="97" t="str">
        <f t="shared" si="9"/>
        <v/>
      </c>
      <c r="W393" s="513" t="str">
        <f>TEXT(IF(入力②!F248="","",入力②!F248),"ggge年mm月dd日")</f>
        <v/>
      </c>
      <c r="X393" s="513"/>
      <c r="Y393" s="513"/>
      <c r="Z393" s="513"/>
      <c r="AA393" s="513"/>
      <c r="AB393" s="514"/>
      <c r="AC393" s="515" t="str">
        <f>IF(入力②!G248="","",入力②!G248)</f>
        <v/>
      </c>
      <c r="AD393" s="516"/>
      <c r="AE393" s="516"/>
      <c r="AF393" s="516"/>
      <c r="AG393" s="516"/>
      <c r="AH393" s="517"/>
      <c r="AI393" s="518" t="str">
        <f>IF(入力②!H248="","",入力②!H248)</f>
        <v/>
      </c>
      <c r="AJ393" s="519"/>
      <c r="AK393" s="519"/>
      <c r="AL393" s="519"/>
      <c r="AM393" s="103" t="s">
        <v>21</v>
      </c>
    </row>
    <row r="394" spans="1:39" ht="27" customHeight="1" x14ac:dyDescent="0.15">
      <c r="A394" s="102">
        <v>23</v>
      </c>
      <c r="B394" s="504" t="str">
        <f>IF(入力②!B249="","",入力②!B249)</f>
        <v/>
      </c>
      <c r="C394" s="505"/>
      <c r="D394" s="506"/>
      <c r="E394" s="507" t="str">
        <f>IF(入力②!C249="","",(入力②!C249))</f>
        <v/>
      </c>
      <c r="F394" s="508"/>
      <c r="G394" s="508"/>
      <c r="H394" s="508"/>
      <c r="I394" s="508"/>
      <c r="J394" s="508"/>
      <c r="K394" s="509"/>
      <c r="L394" s="510" t="str">
        <f>IF(入力②!D249="","",入力②!D249)</f>
        <v/>
      </c>
      <c r="M394" s="511"/>
      <c r="N394" s="511"/>
      <c r="O394" s="511"/>
      <c r="P394" s="512"/>
      <c r="Q394" s="510" t="str">
        <f>IF(入力②!E249="","",入力②!E249)</f>
        <v/>
      </c>
      <c r="R394" s="511"/>
      <c r="S394" s="511"/>
      <c r="T394" s="511"/>
      <c r="U394" s="512"/>
      <c r="V394" s="97" t="str">
        <f t="shared" si="9"/>
        <v/>
      </c>
      <c r="W394" s="513" t="str">
        <f>TEXT(IF(入力②!F249="","",入力②!F249),"ggge年mm月dd日")</f>
        <v/>
      </c>
      <c r="X394" s="513"/>
      <c r="Y394" s="513"/>
      <c r="Z394" s="513"/>
      <c r="AA394" s="513"/>
      <c r="AB394" s="514"/>
      <c r="AC394" s="515" t="str">
        <f>IF(入力②!G249="","",入力②!G249)</f>
        <v/>
      </c>
      <c r="AD394" s="516"/>
      <c r="AE394" s="516"/>
      <c r="AF394" s="516"/>
      <c r="AG394" s="516"/>
      <c r="AH394" s="517"/>
      <c r="AI394" s="518" t="str">
        <f>IF(入力②!H249="","",入力②!H249)</f>
        <v/>
      </c>
      <c r="AJ394" s="519"/>
      <c r="AK394" s="519"/>
      <c r="AL394" s="519"/>
      <c r="AM394" s="103" t="s">
        <v>21</v>
      </c>
    </row>
    <row r="395" spans="1:39" ht="27" customHeight="1" x14ac:dyDescent="0.15">
      <c r="A395" s="102">
        <v>24</v>
      </c>
      <c r="B395" s="504" t="str">
        <f>IF(入力②!B250="","",入力②!B250)</f>
        <v/>
      </c>
      <c r="C395" s="505"/>
      <c r="D395" s="506"/>
      <c r="E395" s="507" t="str">
        <f>IF(入力②!C250="","",(入力②!C250))</f>
        <v/>
      </c>
      <c r="F395" s="508"/>
      <c r="G395" s="508"/>
      <c r="H395" s="508"/>
      <c r="I395" s="508"/>
      <c r="J395" s="508"/>
      <c r="K395" s="509"/>
      <c r="L395" s="510" t="str">
        <f>IF(入力②!D250="","",入力②!D250)</f>
        <v/>
      </c>
      <c r="M395" s="511"/>
      <c r="N395" s="511"/>
      <c r="O395" s="511"/>
      <c r="P395" s="512"/>
      <c r="Q395" s="510" t="str">
        <f>IF(入力②!E250="","",入力②!E250)</f>
        <v/>
      </c>
      <c r="R395" s="511"/>
      <c r="S395" s="511"/>
      <c r="T395" s="511"/>
      <c r="U395" s="512"/>
      <c r="V395" s="97" t="str">
        <f t="shared" si="9"/>
        <v/>
      </c>
      <c r="W395" s="513" t="str">
        <f>TEXT(IF(入力②!F250="","",入力②!F250),"ggge年mm月dd日")</f>
        <v/>
      </c>
      <c r="X395" s="513"/>
      <c r="Y395" s="513"/>
      <c r="Z395" s="513"/>
      <c r="AA395" s="513"/>
      <c r="AB395" s="514"/>
      <c r="AC395" s="515" t="str">
        <f>IF(入力②!G250="","",入力②!G250)</f>
        <v/>
      </c>
      <c r="AD395" s="516"/>
      <c r="AE395" s="516"/>
      <c r="AF395" s="516"/>
      <c r="AG395" s="516"/>
      <c r="AH395" s="517"/>
      <c r="AI395" s="518" t="str">
        <f>IF(入力②!H250="","",入力②!H250)</f>
        <v/>
      </c>
      <c r="AJ395" s="519"/>
      <c r="AK395" s="519"/>
      <c r="AL395" s="519"/>
      <c r="AM395" s="103" t="s">
        <v>21</v>
      </c>
    </row>
    <row r="396" spans="1:39" ht="27" customHeight="1" thickBot="1" x14ac:dyDescent="0.2">
      <c r="A396" s="100">
        <v>25</v>
      </c>
      <c r="B396" s="480" t="str">
        <f>IF(入力②!B251="","",入力②!B251)</f>
        <v/>
      </c>
      <c r="C396" s="481"/>
      <c r="D396" s="482"/>
      <c r="E396" s="483" t="str">
        <f>IF(入力②!C251="","",(入力②!C251))</f>
        <v/>
      </c>
      <c r="F396" s="484"/>
      <c r="G396" s="484"/>
      <c r="H396" s="484"/>
      <c r="I396" s="484"/>
      <c r="J396" s="484"/>
      <c r="K396" s="485"/>
      <c r="L396" s="486" t="str">
        <f>IF(入力②!D251="","",入力②!D251)</f>
        <v/>
      </c>
      <c r="M396" s="487"/>
      <c r="N396" s="487"/>
      <c r="O396" s="487"/>
      <c r="P396" s="488"/>
      <c r="Q396" s="486" t="str">
        <f>IF(入力②!E251="","",入力②!E251)</f>
        <v/>
      </c>
      <c r="R396" s="487"/>
      <c r="S396" s="487"/>
      <c r="T396" s="487"/>
      <c r="U396" s="488"/>
      <c r="V396" s="104" t="str">
        <f t="shared" si="9"/>
        <v/>
      </c>
      <c r="W396" s="489" t="str">
        <f>TEXT(IF(入力②!F251="","",入力②!F251),"ggge年mm月dd日")</f>
        <v/>
      </c>
      <c r="X396" s="489"/>
      <c r="Y396" s="489"/>
      <c r="Z396" s="489"/>
      <c r="AA396" s="489"/>
      <c r="AB396" s="490"/>
      <c r="AC396" s="491" t="str">
        <f>IF(入力②!G251="","",入力②!G251)</f>
        <v/>
      </c>
      <c r="AD396" s="492"/>
      <c r="AE396" s="492"/>
      <c r="AF396" s="492"/>
      <c r="AG396" s="492"/>
      <c r="AH396" s="493"/>
      <c r="AI396" s="494" t="str">
        <f>IF(入力②!H251="","",入力②!H251)</f>
        <v/>
      </c>
      <c r="AJ396" s="495"/>
      <c r="AK396" s="495"/>
      <c r="AL396" s="495"/>
      <c r="AM396" s="101" t="s">
        <v>21</v>
      </c>
    </row>
    <row r="397" spans="1:39" ht="27" customHeight="1" thickBot="1" x14ac:dyDescent="0.2">
      <c r="A397" s="496" t="s">
        <v>30</v>
      </c>
      <c r="B397" s="497"/>
      <c r="C397" s="497"/>
      <c r="D397" s="497"/>
      <c r="E397" s="497"/>
      <c r="F397" s="497"/>
      <c r="G397" s="497"/>
      <c r="H397" s="497"/>
      <c r="I397" s="498">
        <f>COUNT(B372:D396)</f>
        <v>0</v>
      </c>
      <c r="J397" s="499"/>
      <c r="K397" s="499"/>
      <c r="L397" s="499"/>
      <c r="M397" s="499"/>
      <c r="N397" s="499"/>
      <c r="O397" s="499"/>
      <c r="P397" s="499"/>
      <c r="Q397" s="499"/>
      <c r="R397" s="499"/>
      <c r="S397" s="499"/>
      <c r="T397" s="499"/>
      <c r="U397" s="499"/>
      <c r="V397" s="500"/>
      <c r="W397" s="501"/>
      <c r="X397" s="502"/>
      <c r="Y397" s="502"/>
      <c r="Z397" s="502"/>
      <c r="AA397" s="502"/>
      <c r="AB397" s="502"/>
      <c r="AC397" s="502"/>
      <c r="AD397" s="502"/>
      <c r="AE397" s="502"/>
      <c r="AF397" s="502"/>
      <c r="AG397" s="502"/>
      <c r="AH397" s="502"/>
      <c r="AI397" s="502"/>
      <c r="AJ397" s="502"/>
      <c r="AK397" s="502"/>
      <c r="AL397" s="502"/>
      <c r="AM397" s="503"/>
    </row>
    <row r="398" spans="1:39" ht="5.45" customHeight="1" x14ac:dyDescent="0.15">
      <c r="B398" s="105" t="s">
        <v>35</v>
      </c>
      <c r="X398" s="106"/>
    </row>
    <row r="399" spans="1:39" ht="22.9" customHeight="1" thickBot="1" x14ac:dyDescent="0.2">
      <c r="B399" s="475" t="s">
        <v>31</v>
      </c>
      <c r="C399" s="475"/>
      <c r="D399" s="475"/>
      <c r="E399" s="476" t="s">
        <v>36</v>
      </c>
      <c r="F399" s="476"/>
      <c r="G399" s="476"/>
      <c r="H399" s="476"/>
      <c r="I399" s="476"/>
      <c r="J399" s="476"/>
      <c r="K399" s="477"/>
      <c r="L399" s="477"/>
      <c r="M399" s="477"/>
      <c r="N399" s="477"/>
      <c r="O399" s="477"/>
      <c r="P399" s="477"/>
      <c r="Q399" s="477"/>
      <c r="R399" s="478" t="s">
        <v>153</v>
      </c>
      <c r="S399" s="478"/>
      <c r="T399" s="479" t="s">
        <v>154</v>
      </c>
      <c r="U399" s="479"/>
      <c r="V399" s="479"/>
      <c r="W399" s="479"/>
      <c r="X399" s="479"/>
      <c r="Y399" s="479"/>
      <c r="Z399" s="479"/>
      <c r="AA399" s="479"/>
      <c r="AB399" s="479"/>
      <c r="AC399" s="479"/>
      <c r="AD399" s="479"/>
      <c r="AE399" s="479"/>
      <c r="AF399" s="479"/>
      <c r="AG399" s="479"/>
      <c r="AH399" s="479"/>
      <c r="AI399" s="479"/>
      <c r="AJ399" s="479"/>
      <c r="AK399" s="479"/>
      <c r="AL399" s="479"/>
    </row>
    <row r="400" spans="1:39" s="2" customFormat="1" ht="13.15" customHeight="1" thickTop="1" x14ac:dyDescent="0.15">
      <c r="A400" s="107"/>
      <c r="B400" s="1"/>
      <c r="C400" s="1"/>
      <c r="D400" s="1"/>
      <c r="E400" s="1"/>
      <c r="F400" s="1"/>
      <c r="G400" s="1"/>
      <c r="H400" s="1"/>
      <c r="I400" s="1"/>
      <c r="J400" s="1"/>
      <c r="K400" s="108"/>
      <c r="L400" s="108"/>
      <c r="M400" s="108"/>
      <c r="N400" s="108"/>
      <c r="O400" s="108"/>
      <c r="P400" s="108"/>
      <c r="Q400" s="1"/>
      <c r="R400" s="1"/>
      <c r="S400" s="106"/>
      <c r="T400" s="1"/>
      <c r="U400" s="1"/>
      <c r="V400" s="1"/>
      <c r="W400" s="1"/>
    </row>
    <row r="401" spans="1:39" ht="9" customHeight="1" x14ac:dyDescent="0.15"/>
    <row r="402" spans="1:39" ht="31.5" customHeight="1" thickBot="1" x14ac:dyDescent="0.2">
      <c r="C402" s="84"/>
      <c r="D402" s="84"/>
      <c r="E402" s="84"/>
      <c r="F402" s="84"/>
      <c r="G402" s="84"/>
      <c r="H402" s="84"/>
      <c r="I402" s="84"/>
      <c r="J402" s="84"/>
      <c r="K402" s="84"/>
      <c r="L402" s="84"/>
      <c r="M402" s="84"/>
      <c r="N402" s="84"/>
      <c r="O402" s="84"/>
      <c r="P402" s="597" t="s">
        <v>32</v>
      </c>
      <c r="Q402" s="597"/>
      <c r="R402" s="597"/>
      <c r="S402" s="597"/>
      <c r="T402" s="597"/>
      <c r="U402" s="597"/>
      <c r="V402" s="597"/>
      <c r="W402" s="597"/>
      <c r="X402" s="597"/>
      <c r="Y402" s="84"/>
      <c r="Z402" s="84"/>
      <c r="AB402" s="84"/>
      <c r="AC402" s="84"/>
      <c r="AD402" s="84"/>
      <c r="AE402" s="598" t="s">
        <v>14</v>
      </c>
      <c r="AF402" s="599"/>
      <c r="AG402" s="599"/>
      <c r="AH402" s="599"/>
      <c r="AI402" s="599"/>
      <c r="AJ402" s="599"/>
      <c r="AK402" s="599"/>
      <c r="AL402" s="599"/>
      <c r="AM402" s="600"/>
    </row>
    <row r="403" spans="1:39" ht="30" customHeight="1" thickBot="1" x14ac:dyDescent="0.2">
      <c r="A403" s="601" t="s">
        <v>0</v>
      </c>
      <c r="B403" s="602"/>
      <c r="C403" s="602"/>
      <c r="D403" s="602"/>
      <c r="E403" s="603"/>
      <c r="F403" s="604" t="str">
        <f>IF(入力①!$B$4="","",入力①!$B$4)</f>
        <v/>
      </c>
      <c r="G403" s="605"/>
      <c r="H403" s="605"/>
      <c r="I403" s="606"/>
      <c r="J403" s="85"/>
      <c r="K403" s="607" t="s">
        <v>182</v>
      </c>
      <c r="L403" s="608"/>
      <c r="M403" s="608"/>
      <c r="N403" s="608"/>
      <c r="O403" s="608"/>
      <c r="P403" s="608"/>
      <c r="Q403" s="608"/>
      <c r="R403" s="608"/>
      <c r="S403" s="608"/>
      <c r="T403" s="608"/>
      <c r="U403" s="608"/>
      <c r="V403" s="608"/>
      <c r="W403" s="608"/>
      <c r="X403" s="608"/>
      <c r="Y403" s="608"/>
      <c r="Z403" s="608"/>
      <c r="AA403" s="608"/>
      <c r="AB403" s="608"/>
      <c r="AC403" s="608"/>
      <c r="AD403" s="608"/>
      <c r="AE403" s="608"/>
      <c r="AF403" s="609"/>
      <c r="AG403" s="610" t="s">
        <v>33</v>
      </c>
      <c r="AH403" s="611"/>
      <c r="AI403" s="611"/>
      <c r="AJ403" s="611"/>
      <c r="AK403" s="611"/>
      <c r="AL403" s="611"/>
    </row>
    <row r="404" spans="1:39" ht="15" customHeight="1" x14ac:dyDescent="0.15">
      <c r="A404" s="555" t="s">
        <v>34</v>
      </c>
      <c r="B404" s="556"/>
      <c r="C404" s="556"/>
      <c r="D404" s="556"/>
      <c r="E404" s="557"/>
      <c r="F404" s="561" t="str">
        <f>IF(入力①!$C$4="","",入力①!$C$4)</f>
        <v/>
      </c>
      <c r="G404" s="562"/>
      <c r="H404" s="562"/>
      <c r="I404" s="562"/>
      <c r="J404" s="562"/>
      <c r="K404" s="562"/>
      <c r="L404" s="562"/>
      <c r="M404" s="562"/>
      <c r="N404" s="562"/>
      <c r="O404" s="562"/>
      <c r="P404" s="562"/>
      <c r="Q404" s="562"/>
      <c r="R404" s="562"/>
      <c r="S404" s="562"/>
      <c r="T404" s="562"/>
      <c r="U404" s="562"/>
      <c r="V404" s="562"/>
      <c r="W404" s="562"/>
      <c r="X404" s="562"/>
      <c r="Y404" s="562"/>
      <c r="Z404" s="562"/>
      <c r="AA404" s="562"/>
      <c r="AB404" s="562"/>
      <c r="AC404" s="562"/>
      <c r="AD404" s="562"/>
      <c r="AE404" s="563"/>
      <c r="AF404" s="86"/>
      <c r="AG404" s="567" t="str">
        <f>IF(OR(入力②!K2=0,入力②!K2&lt;11),"","11／"&amp;入力②!K2&amp;" 　ページ")</f>
        <v/>
      </c>
      <c r="AH404" s="568"/>
      <c r="AI404" s="568"/>
      <c r="AJ404" s="568"/>
      <c r="AK404" s="568"/>
      <c r="AL404" s="569"/>
    </row>
    <row r="405" spans="1:39" ht="15" customHeight="1" thickBot="1" x14ac:dyDescent="0.2">
      <c r="A405" s="558"/>
      <c r="B405" s="559"/>
      <c r="C405" s="559"/>
      <c r="D405" s="559"/>
      <c r="E405" s="560"/>
      <c r="F405" s="564"/>
      <c r="G405" s="565"/>
      <c r="H405" s="565"/>
      <c r="I405" s="565"/>
      <c r="J405" s="565"/>
      <c r="K405" s="565"/>
      <c r="L405" s="565"/>
      <c r="M405" s="565"/>
      <c r="N405" s="565"/>
      <c r="O405" s="565"/>
      <c r="P405" s="565"/>
      <c r="Q405" s="565"/>
      <c r="R405" s="565"/>
      <c r="S405" s="565"/>
      <c r="T405" s="565"/>
      <c r="U405" s="565"/>
      <c r="V405" s="565"/>
      <c r="W405" s="565"/>
      <c r="X405" s="565"/>
      <c r="Y405" s="565"/>
      <c r="Z405" s="565"/>
      <c r="AA405" s="565"/>
      <c r="AB405" s="565"/>
      <c r="AC405" s="565"/>
      <c r="AD405" s="565"/>
      <c r="AE405" s="566"/>
      <c r="AF405" s="87"/>
      <c r="AG405" s="570"/>
      <c r="AH405" s="571"/>
      <c r="AI405" s="571"/>
      <c r="AJ405" s="571"/>
      <c r="AK405" s="571"/>
      <c r="AL405" s="572"/>
    </row>
    <row r="406" spans="1:39" ht="6" customHeight="1" x14ac:dyDescent="0.15">
      <c r="B406" s="88"/>
      <c r="C406" s="88"/>
      <c r="D406" s="88"/>
      <c r="E406" s="88"/>
      <c r="F406" s="88"/>
      <c r="G406" s="89"/>
      <c r="H406" s="89"/>
      <c r="I406" s="89"/>
      <c r="J406" s="89"/>
      <c r="K406" s="89"/>
      <c r="L406" s="89"/>
      <c r="M406" s="89"/>
      <c r="N406" s="89"/>
      <c r="O406" s="89"/>
      <c r="P406" s="89"/>
      <c r="Q406" s="89"/>
      <c r="R406" s="89"/>
      <c r="S406" s="89"/>
      <c r="T406" s="89"/>
      <c r="U406" s="89"/>
      <c r="V406" s="89"/>
      <c r="W406" s="89"/>
      <c r="X406" s="89"/>
      <c r="Y406" s="89"/>
      <c r="Z406" s="89"/>
      <c r="AA406" s="89"/>
      <c r="AB406" s="89"/>
      <c r="AC406" s="89"/>
      <c r="AD406" s="89"/>
      <c r="AE406" s="89"/>
      <c r="AF406" s="90"/>
      <c r="AG406" s="91"/>
      <c r="AH406" s="91"/>
      <c r="AI406" s="91"/>
      <c r="AJ406" s="91"/>
      <c r="AK406" s="91"/>
      <c r="AL406" s="91"/>
    </row>
    <row r="407" spans="1:39" ht="15" customHeight="1" x14ac:dyDescent="0.15">
      <c r="A407" s="135" t="s">
        <v>183</v>
      </c>
      <c r="B407" s="136"/>
      <c r="C407" s="137"/>
      <c r="D407" s="137"/>
      <c r="E407" s="137"/>
      <c r="F407" s="137"/>
      <c r="G407" s="136"/>
      <c r="H407" s="136"/>
      <c r="I407" s="137"/>
      <c r="J407" s="137"/>
      <c r="K407" s="137"/>
      <c r="L407" s="92"/>
      <c r="M407" s="92"/>
      <c r="N407" s="92"/>
      <c r="O407" s="92"/>
      <c r="P407" s="93"/>
      <c r="Q407" s="93"/>
      <c r="R407" s="93"/>
      <c r="S407" s="93"/>
      <c r="T407" s="93"/>
      <c r="U407" s="93"/>
      <c r="V407" s="93"/>
      <c r="W407" s="93"/>
      <c r="X407" s="93"/>
      <c r="Y407" s="93"/>
      <c r="Z407" s="93"/>
      <c r="AA407" s="93"/>
      <c r="AB407" s="93"/>
      <c r="AC407" s="93"/>
      <c r="AD407" s="93"/>
      <c r="AE407" s="93"/>
      <c r="AF407" s="93"/>
    </row>
    <row r="408" spans="1:39" ht="15" customHeight="1" x14ac:dyDescent="0.15">
      <c r="A408" s="138" t="s">
        <v>184</v>
      </c>
      <c r="B408" s="139"/>
      <c r="C408" s="137"/>
      <c r="D408" s="137"/>
      <c r="E408" s="137"/>
      <c r="F408" s="137"/>
      <c r="G408" s="137"/>
      <c r="H408" s="137"/>
      <c r="I408" s="137"/>
      <c r="J408" s="137"/>
      <c r="K408" s="137"/>
      <c r="L408" s="92"/>
      <c r="M408" s="92"/>
      <c r="N408" s="92"/>
      <c r="O408" s="92"/>
      <c r="P408" s="93"/>
      <c r="Q408" s="93"/>
      <c r="R408" s="93"/>
      <c r="S408" s="93"/>
      <c r="T408" s="93"/>
      <c r="U408" s="93"/>
      <c r="V408" s="93"/>
      <c r="W408" s="93"/>
      <c r="X408" s="93"/>
      <c r="Y408" s="93"/>
      <c r="Z408" s="93"/>
      <c r="AA408" s="93"/>
      <c r="AB408" s="93"/>
      <c r="AC408" s="93"/>
      <c r="AD408" s="93"/>
      <c r="AE408" s="93"/>
      <c r="AF408" s="93"/>
    </row>
    <row r="409" spans="1:39" ht="6" customHeight="1" thickBot="1" x14ac:dyDescent="0.2">
      <c r="A409" s="94"/>
      <c r="B409" s="95"/>
      <c r="C409" s="92"/>
      <c r="D409" s="92"/>
      <c r="E409" s="92"/>
      <c r="F409" s="92"/>
      <c r="G409" s="92"/>
      <c r="H409" s="92"/>
      <c r="I409" s="92"/>
      <c r="J409" s="92"/>
      <c r="K409" s="92"/>
      <c r="L409" s="92"/>
      <c r="M409" s="92"/>
      <c r="N409" s="92"/>
      <c r="O409" s="92"/>
      <c r="P409" s="93"/>
      <c r="Q409" s="93"/>
      <c r="R409" s="93"/>
      <c r="S409" s="93"/>
      <c r="T409" s="93"/>
      <c r="U409" s="93"/>
      <c r="V409" s="93"/>
      <c r="W409" s="93"/>
      <c r="X409" s="93"/>
      <c r="Y409" s="93"/>
      <c r="Z409" s="93"/>
      <c r="AA409" s="93"/>
      <c r="AB409" s="93"/>
      <c r="AC409" s="93"/>
      <c r="AD409" s="93"/>
      <c r="AE409" s="93"/>
      <c r="AF409" s="93"/>
    </row>
    <row r="410" spans="1:39" ht="15.6" customHeight="1" x14ac:dyDescent="0.15">
      <c r="A410" s="573" t="s">
        <v>22</v>
      </c>
      <c r="B410" s="575" t="s">
        <v>23</v>
      </c>
      <c r="C410" s="575"/>
      <c r="D410" s="576"/>
      <c r="E410" s="577" t="s">
        <v>24</v>
      </c>
      <c r="F410" s="578"/>
      <c r="G410" s="578"/>
      <c r="H410" s="578"/>
      <c r="I410" s="578"/>
      <c r="J410" s="578"/>
      <c r="K410" s="578"/>
      <c r="L410" s="581" t="s">
        <v>150</v>
      </c>
      <c r="M410" s="575"/>
      <c r="N410" s="575"/>
      <c r="O410" s="575"/>
      <c r="P410" s="576"/>
      <c r="Q410" s="581" t="s">
        <v>25</v>
      </c>
      <c r="R410" s="575"/>
      <c r="S410" s="575"/>
      <c r="T410" s="575"/>
      <c r="U410" s="576"/>
      <c r="V410" s="582" t="s">
        <v>26</v>
      </c>
      <c r="W410" s="583"/>
      <c r="X410" s="583"/>
      <c r="Y410" s="583"/>
      <c r="Z410" s="583"/>
      <c r="AA410" s="583"/>
      <c r="AB410" s="583"/>
      <c r="AC410" s="586" t="s">
        <v>27</v>
      </c>
      <c r="AD410" s="587"/>
      <c r="AE410" s="587"/>
      <c r="AF410" s="587"/>
      <c r="AG410" s="587"/>
      <c r="AH410" s="588"/>
      <c r="AI410" s="578" t="s">
        <v>28</v>
      </c>
      <c r="AJ410" s="578"/>
      <c r="AK410" s="578"/>
      <c r="AL410" s="578"/>
      <c r="AM410" s="592"/>
    </row>
    <row r="411" spans="1:39" ht="13.15" customHeight="1" x14ac:dyDescent="0.15">
      <c r="A411" s="574"/>
      <c r="B411" s="580" t="s">
        <v>29</v>
      </c>
      <c r="C411" s="580"/>
      <c r="D411" s="580"/>
      <c r="E411" s="579"/>
      <c r="F411" s="580"/>
      <c r="G411" s="580"/>
      <c r="H411" s="580"/>
      <c r="I411" s="580"/>
      <c r="J411" s="580"/>
      <c r="K411" s="580"/>
      <c r="L411" s="594" t="s">
        <v>151</v>
      </c>
      <c r="M411" s="595"/>
      <c r="N411" s="595"/>
      <c r="O411" s="595"/>
      <c r="P411" s="596"/>
      <c r="Q411" s="594" t="s">
        <v>152</v>
      </c>
      <c r="R411" s="595"/>
      <c r="S411" s="595"/>
      <c r="T411" s="595"/>
      <c r="U411" s="596"/>
      <c r="V411" s="584"/>
      <c r="W411" s="585"/>
      <c r="X411" s="585"/>
      <c r="Y411" s="585"/>
      <c r="Z411" s="585"/>
      <c r="AA411" s="585"/>
      <c r="AB411" s="585"/>
      <c r="AC411" s="589"/>
      <c r="AD411" s="590"/>
      <c r="AE411" s="590"/>
      <c r="AF411" s="590"/>
      <c r="AG411" s="590"/>
      <c r="AH411" s="591"/>
      <c r="AI411" s="580"/>
      <c r="AJ411" s="580"/>
      <c r="AK411" s="580"/>
      <c r="AL411" s="580"/>
      <c r="AM411" s="593"/>
    </row>
    <row r="412" spans="1:39" ht="27" customHeight="1" x14ac:dyDescent="0.15">
      <c r="A412" s="140">
        <v>1</v>
      </c>
      <c r="B412" s="520" t="str">
        <f>IF(入力②!B252="","",入力②!B252)</f>
        <v/>
      </c>
      <c r="C412" s="521"/>
      <c r="D412" s="522"/>
      <c r="E412" s="552" t="str">
        <f>IF(入力②!C252="","",(入力②!C252))</f>
        <v/>
      </c>
      <c r="F412" s="552"/>
      <c r="G412" s="552"/>
      <c r="H412" s="552"/>
      <c r="I412" s="552"/>
      <c r="J412" s="552"/>
      <c r="K412" s="552"/>
      <c r="L412" s="526" t="str">
        <f>IF(入力②!D252="","",入力②!D252)</f>
        <v/>
      </c>
      <c r="M412" s="527"/>
      <c r="N412" s="553"/>
      <c r="O412" s="553"/>
      <c r="P412" s="554"/>
      <c r="Q412" s="526" t="str">
        <f>IF(入力②!E252="","",入力②!E252)</f>
        <v/>
      </c>
      <c r="R412" s="527"/>
      <c r="S412" s="553"/>
      <c r="T412" s="553"/>
      <c r="U412" s="554"/>
      <c r="V412" s="96" t="str">
        <f>IF(W412="","",IF(LEFT(W412,1)="昭","①",IF(LEFT(W412,1)="平","②","③")))</f>
        <v/>
      </c>
      <c r="W412" s="529" t="str">
        <f>TEXT(IF(入力②!F252="","",入力②!F252),"ggge年mm月dd日")</f>
        <v/>
      </c>
      <c r="X412" s="529"/>
      <c r="Y412" s="529"/>
      <c r="Z412" s="529"/>
      <c r="AA412" s="529"/>
      <c r="AB412" s="530"/>
      <c r="AC412" s="515" t="str">
        <f>IF(入力②!G252="","",入力②!G252)</f>
        <v/>
      </c>
      <c r="AD412" s="516"/>
      <c r="AE412" s="516"/>
      <c r="AF412" s="516"/>
      <c r="AG412" s="516"/>
      <c r="AH412" s="517"/>
      <c r="AI412" s="534" t="str">
        <f>IF(入力②!H252="","",入力②!H252)</f>
        <v/>
      </c>
      <c r="AJ412" s="535"/>
      <c r="AK412" s="535"/>
      <c r="AL412" s="535"/>
      <c r="AM412" s="204" t="s">
        <v>21</v>
      </c>
    </row>
    <row r="413" spans="1:39" ht="27" customHeight="1" x14ac:dyDescent="0.15">
      <c r="A413" s="102">
        <v>2</v>
      </c>
      <c r="B413" s="504" t="str">
        <f>IF(入力②!B253="","",入力②!B253)</f>
        <v/>
      </c>
      <c r="C413" s="505"/>
      <c r="D413" s="506"/>
      <c r="E413" s="507" t="str">
        <f>IF(入力②!C253="","",(入力②!C253))</f>
        <v/>
      </c>
      <c r="F413" s="508"/>
      <c r="G413" s="508"/>
      <c r="H413" s="508"/>
      <c r="I413" s="508"/>
      <c r="J413" s="508"/>
      <c r="K413" s="509"/>
      <c r="L413" s="510" t="str">
        <f>IF(入力②!D253="","",入力②!D253)</f>
        <v/>
      </c>
      <c r="M413" s="511"/>
      <c r="N413" s="511"/>
      <c r="O413" s="511"/>
      <c r="P413" s="512"/>
      <c r="Q413" s="510" t="str">
        <f>IF(入力②!E253="","",入力②!E253)</f>
        <v/>
      </c>
      <c r="R413" s="511"/>
      <c r="S413" s="511"/>
      <c r="T413" s="511"/>
      <c r="U413" s="512"/>
      <c r="V413" s="97" t="str">
        <f t="shared" ref="V413:V436" si="10">IF(W413="","",IF(LEFT(W413,1)="昭","①",IF(LEFT(W413,1)="平","②","③")))</f>
        <v/>
      </c>
      <c r="W413" s="513" t="str">
        <f>TEXT(IF(入力②!F253="","",入力②!F253),"ggge年mm月dd日")</f>
        <v/>
      </c>
      <c r="X413" s="513"/>
      <c r="Y413" s="513"/>
      <c r="Z413" s="513"/>
      <c r="AA413" s="513"/>
      <c r="AB413" s="514"/>
      <c r="AC413" s="515" t="str">
        <f>IF(入力②!G253="","",入力②!G253)</f>
        <v/>
      </c>
      <c r="AD413" s="516"/>
      <c r="AE413" s="516"/>
      <c r="AF413" s="516"/>
      <c r="AG413" s="516"/>
      <c r="AH413" s="517"/>
      <c r="AI413" s="518" t="str">
        <f>IF(入力②!H253="","",入力②!H253)</f>
        <v/>
      </c>
      <c r="AJ413" s="519"/>
      <c r="AK413" s="519"/>
      <c r="AL413" s="519"/>
      <c r="AM413" s="103" t="s">
        <v>21</v>
      </c>
    </row>
    <row r="414" spans="1:39" ht="27" customHeight="1" x14ac:dyDescent="0.15">
      <c r="A414" s="102">
        <v>3</v>
      </c>
      <c r="B414" s="504" t="str">
        <f>IF(入力②!B254="","",入力②!B254)</f>
        <v/>
      </c>
      <c r="C414" s="505"/>
      <c r="D414" s="506"/>
      <c r="E414" s="507" t="str">
        <f>IF(入力②!C254="","",(入力②!C254))</f>
        <v/>
      </c>
      <c r="F414" s="508"/>
      <c r="G414" s="508"/>
      <c r="H414" s="508"/>
      <c r="I414" s="508"/>
      <c r="J414" s="508"/>
      <c r="K414" s="509"/>
      <c r="L414" s="510" t="str">
        <f>IF(入力②!D254="","",入力②!D254)</f>
        <v/>
      </c>
      <c r="M414" s="511"/>
      <c r="N414" s="511"/>
      <c r="O414" s="511"/>
      <c r="P414" s="512"/>
      <c r="Q414" s="510" t="str">
        <f>IF(入力②!E254="","",入力②!E254)</f>
        <v/>
      </c>
      <c r="R414" s="511"/>
      <c r="S414" s="511"/>
      <c r="T414" s="511"/>
      <c r="U414" s="512"/>
      <c r="V414" s="97" t="str">
        <f t="shared" si="10"/>
        <v/>
      </c>
      <c r="W414" s="513" t="str">
        <f>TEXT(IF(入力②!F254="","",入力②!F254),"ggge年mm月dd日")</f>
        <v/>
      </c>
      <c r="X414" s="513"/>
      <c r="Y414" s="513"/>
      <c r="Z414" s="513"/>
      <c r="AA414" s="513"/>
      <c r="AB414" s="514"/>
      <c r="AC414" s="515" t="str">
        <f>IF(入力②!G254="","",入力②!G254)</f>
        <v/>
      </c>
      <c r="AD414" s="516"/>
      <c r="AE414" s="516"/>
      <c r="AF414" s="516"/>
      <c r="AG414" s="516"/>
      <c r="AH414" s="517"/>
      <c r="AI414" s="518" t="str">
        <f>IF(入力②!H254="","",入力②!H254)</f>
        <v/>
      </c>
      <c r="AJ414" s="519"/>
      <c r="AK414" s="519"/>
      <c r="AL414" s="519"/>
      <c r="AM414" s="103" t="s">
        <v>21</v>
      </c>
    </row>
    <row r="415" spans="1:39" ht="27" customHeight="1" x14ac:dyDescent="0.15">
      <c r="A415" s="102">
        <v>4</v>
      </c>
      <c r="B415" s="504" t="str">
        <f>IF(入力②!B255="","",入力②!B255)</f>
        <v/>
      </c>
      <c r="C415" s="505"/>
      <c r="D415" s="506"/>
      <c r="E415" s="507" t="str">
        <f>IF(入力②!C255="","",(入力②!C255))</f>
        <v/>
      </c>
      <c r="F415" s="508"/>
      <c r="G415" s="508"/>
      <c r="H415" s="508"/>
      <c r="I415" s="508"/>
      <c r="J415" s="508"/>
      <c r="K415" s="509"/>
      <c r="L415" s="510" t="str">
        <f>IF(入力②!D255="","",入力②!D255)</f>
        <v/>
      </c>
      <c r="M415" s="511"/>
      <c r="N415" s="511"/>
      <c r="O415" s="511"/>
      <c r="P415" s="512"/>
      <c r="Q415" s="510" t="str">
        <f>IF(入力②!E255="","",入力②!E255)</f>
        <v/>
      </c>
      <c r="R415" s="511"/>
      <c r="S415" s="511"/>
      <c r="T415" s="511"/>
      <c r="U415" s="512"/>
      <c r="V415" s="97" t="str">
        <f t="shared" si="10"/>
        <v/>
      </c>
      <c r="W415" s="513" t="str">
        <f>TEXT(IF(入力②!F255="","",入力②!F255),"ggge年mm月dd日")</f>
        <v/>
      </c>
      <c r="X415" s="513"/>
      <c r="Y415" s="513"/>
      <c r="Z415" s="513"/>
      <c r="AA415" s="513"/>
      <c r="AB415" s="514"/>
      <c r="AC415" s="515" t="str">
        <f>IF(入力②!G255="","",入力②!G255)</f>
        <v/>
      </c>
      <c r="AD415" s="516"/>
      <c r="AE415" s="516"/>
      <c r="AF415" s="516"/>
      <c r="AG415" s="516"/>
      <c r="AH415" s="517"/>
      <c r="AI415" s="518" t="str">
        <f>IF(入力②!H255="","",入力②!H255)</f>
        <v/>
      </c>
      <c r="AJ415" s="519"/>
      <c r="AK415" s="519"/>
      <c r="AL415" s="519"/>
      <c r="AM415" s="103" t="s">
        <v>21</v>
      </c>
    </row>
    <row r="416" spans="1:39" ht="27" customHeight="1" x14ac:dyDescent="0.15">
      <c r="A416" s="141">
        <v>5</v>
      </c>
      <c r="B416" s="536" t="str">
        <f>IF(入力②!B256="","",入力②!B256)</f>
        <v/>
      </c>
      <c r="C416" s="537"/>
      <c r="D416" s="538"/>
      <c r="E416" s="539" t="str">
        <f>IF(入力②!C256="","",(入力②!C256))</f>
        <v/>
      </c>
      <c r="F416" s="540"/>
      <c r="G416" s="540"/>
      <c r="H416" s="540"/>
      <c r="I416" s="540"/>
      <c r="J416" s="540"/>
      <c r="K416" s="541"/>
      <c r="L416" s="542" t="str">
        <f>IF(入力②!D256="","",入力②!D256)</f>
        <v/>
      </c>
      <c r="M416" s="543"/>
      <c r="N416" s="543"/>
      <c r="O416" s="543"/>
      <c r="P416" s="544"/>
      <c r="Q416" s="542" t="str">
        <f>IF(入力②!E256="","",入力②!E256)</f>
        <v/>
      </c>
      <c r="R416" s="543"/>
      <c r="S416" s="543"/>
      <c r="T416" s="543"/>
      <c r="U416" s="544"/>
      <c r="V416" s="98" t="str">
        <f t="shared" si="10"/>
        <v/>
      </c>
      <c r="W416" s="545" t="str">
        <f>TEXT(IF(入力②!F256="","",入力②!F256),"ggge年mm月dd日")</f>
        <v/>
      </c>
      <c r="X416" s="545"/>
      <c r="Y416" s="545"/>
      <c r="Z416" s="545"/>
      <c r="AA416" s="545"/>
      <c r="AB416" s="546"/>
      <c r="AC416" s="547" t="str">
        <f>IF(入力②!G256="","",入力②!G256)</f>
        <v/>
      </c>
      <c r="AD416" s="548"/>
      <c r="AE416" s="548"/>
      <c r="AF416" s="548"/>
      <c r="AG416" s="548"/>
      <c r="AH416" s="549"/>
      <c r="AI416" s="550" t="str">
        <f>IF(入力②!H256="","",入力②!H256)</f>
        <v/>
      </c>
      <c r="AJ416" s="551"/>
      <c r="AK416" s="551"/>
      <c r="AL416" s="551"/>
      <c r="AM416" s="142" t="s">
        <v>21</v>
      </c>
    </row>
    <row r="417" spans="1:39" ht="27" customHeight="1" x14ac:dyDescent="0.15">
      <c r="A417" s="143">
        <v>6</v>
      </c>
      <c r="B417" s="520" t="str">
        <f>IF(入力②!B257="","",入力②!B257)</f>
        <v/>
      </c>
      <c r="C417" s="521"/>
      <c r="D417" s="522"/>
      <c r="E417" s="523" t="str">
        <f>IF(入力②!C257="","",(入力②!C257))</f>
        <v/>
      </c>
      <c r="F417" s="524"/>
      <c r="G417" s="524"/>
      <c r="H417" s="524"/>
      <c r="I417" s="524"/>
      <c r="J417" s="524"/>
      <c r="K417" s="525"/>
      <c r="L417" s="526" t="str">
        <f>IF(入力②!D257="","",入力②!D257)</f>
        <v/>
      </c>
      <c r="M417" s="527"/>
      <c r="N417" s="527"/>
      <c r="O417" s="527"/>
      <c r="P417" s="528"/>
      <c r="Q417" s="526" t="str">
        <f>IF(入力②!E257="","",入力②!E257)</f>
        <v/>
      </c>
      <c r="R417" s="527"/>
      <c r="S417" s="527"/>
      <c r="T417" s="527"/>
      <c r="U417" s="528"/>
      <c r="V417" s="99" t="str">
        <f t="shared" si="10"/>
        <v/>
      </c>
      <c r="W417" s="529" t="str">
        <f>TEXT(IF(入力②!F257="","",入力②!F257),"ggge年mm月dd日")</f>
        <v/>
      </c>
      <c r="X417" s="529"/>
      <c r="Y417" s="529"/>
      <c r="Z417" s="529"/>
      <c r="AA417" s="529"/>
      <c r="AB417" s="530"/>
      <c r="AC417" s="531" t="str">
        <f>IF(入力②!G257="","",入力②!G257)</f>
        <v/>
      </c>
      <c r="AD417" s="532"/>
      <c r="AE417" s="532"/>
      <c r="AF417" s="532"/>
      <c r="AG417" s="532"/>
      <c r="AH417" s="533"/>
      <c r="AI417" s="534" t="str">
        <f>IF(入力②!H257="","",入力②!H257)</f>
        <v/>
      </c>
      <c r="AJ417" s="535"/>
      <c r="AK417" s="535"/>
      <c r="AL417" s="535"/>
      <c r="AM417" s="204" t="s">
        <v>21</v>
      </c>
    </row>
    <row r="418" spans="1:39" ht="27" customHeight="1" x14ac:dyDescent="0.15">
      <c r="A418" s="102">
        <v>7</v>
      </c>
      <c r="B418" s="504" t="str">
        <f>IF(入力②!B258="","",入力②!B258)</f>
        <v/>
      </c>
      <c r="C418" s="505"/>
      <c r="D418" s="506"/>
      <c r="E418" s="507" t="str">
        <f>IF(入力②!C258="","",(入力②!C258))</f>
        <v/>
      </c>
      <c r="F418" s="508"/>
      <c r="G418" s="508"/>
      <c r="H418" s="508"/>
      <c r="I418" s="508"/>
      <c r="J418" s="508"/>
      <c r="K418" s="509"/>
      <c r="L418" s="510" t="str">
        <f>IF(入力②!D258="","",入力②!D258)</f>
        <v/>
      </c>
      <c r="M418" s="511"/>
      <c r="N418" s="511"/>
      <c r="O418" s="511"/>
      <c r="P418" s="512"/>
      <c r="Q418" s="510" t="str">
        <f>IF(入力②!E258="","",入力②!E258)</f>
        <v/>
      </c>
      <c r="R418" s="511"/>
      <c r="S418" s="511"/>
      <c r="T418" s="511"/>
      <c r="U418" s="512"/>
      <c r="V418" s="97" t="str">
        <f t="shared" si="10"/>
        <v/>
      </c>
      <c r="W418" s="513" t="str">
        <f>TEXT(IF(入力②!F258="","",入力②!F258),"ggge年mm月dd日")</f>
        <v/>
      </c>
      <c r="X418" s="513"/>
      <c r="Y418" s="513"/>
      <c r="Z418" s="513"/>
      <c r="AA418" s="513"/>
      <c r="AB418" s="514"/>
      <c r="AC418" s="515" t="str">
        <f>IF(入力②!G258="","",入力②!G258)</f>
        <v/>
      </c>
      <c r="AD418" s="516"/>
      <c r="AE418" s="516"/>
      <c r="AF418" s="516"/>
      <c r="AG418" s="516"/>
      <c r="AH418" s="517"/>
      <c r="AI418" s="518" t="str">
        <f>IF(入力②!H258="","",入力②!H258)</f>
        <v/>
      </c>
      <c r="AJ418" s="519"/>
      <c r="AK418" s="519"/>
      <c r="AL418" s="519"/>
      <c r="AM418" s="103" t="s">
        <v>21</v>
      </c>
    </row>
    <row r="419" spans="1:39" ht="27" customHeight="1" x14ac:dyDescent="0.15">
      <c r="A419" s="102">
        <v>8</v>
      </c>
      <c r="B419" s="504" t="str">
        <f>IF(入力②!B259="","",入力②!B259)</f>
        <v/>
      </c>
      <c r="C419" s="505"/>
      <c r="D419" s="506"/>
      <c r="E419" s="507" t="str">
        <f>IF(入力②!C259="","",(入力②!C259))</f>
        <v/>
      </c>
      <c r="F419" s="508"/>
      <c r="G419" s="508"/>
      <c r="H419" s="508"/>
      <c r="I419" s="508"/>
      <c r="J419" s="508"/>
      <c r="K419" s="509"/>
      <c r="L419" s="510" t="str">
        <f>IF(入力②!D259="","",入力②!D259)</f>
        <v/>
      </c>
      <c r="M419" s="511"/>
      <c r="N419" s="511"/>
      <c r="O419" s="511"/>
      <c r="P419" s="512"/>
      <c r="Q419" s="510" t="str">
        <f>IF(入力②!E259="","",入力②!E259)</f>
        <v/>
      </c>
      <c r="R419" s="511"/>
      <c r="S419" s="511"/>
      <c r="T419" s="511"/>
      <c r="U419" s="512"/>
      <c r="V419" s="97" t="str">
        <f t="shared" si="10"/>
        <v/>
      </c>
      <c r="W419" s="513" t="str">
        <f>TEXT(IF(入力②!F259="","",入力②!F259),"ggge年mm月dd日")</f>
        <v/>
      </c>
      <c r="X419" s="513"/>
      <c r="Y419" s="513"/>
      <c r="Z419" s="513"/>
      <c r="AA419" s="513"/>
      <c r="AB419" s="514"/>
      <c r="AC419" s="515" t="str">
        <f>IF(入力②!G259="","",入力②!G259)</f>
        <v/>
      </c>
      <c r="AD419" s="516"/>
      <c r="AE419" s="516"/>
      <c r="AF419" s="516"/>
      <c r="AG419" s="516"/>
      <c r="AH419" s="517"/>
      <c r="AI419" s="518" t="str">
        <f>IF(入力②!H259="","",入力②!H259)</f>
        <v/>
      </c>
      <c r="AJ419" s="519"/>
      <c r="AK419" s="519"/>
      <c r="AL419" s="519"/>
      <c r="AM419" s="103" t="s">
        <v>21</v>
      </c>
    </row>
    <row r="420" spans="1:39" ht="27" customHeight="1" x14ac:dyDescent="0.15">
      <c r="A420" s="102">
        <v>9</v>
      </c>
      <c r="B420" s="504" t="str">
        <f>IF(入力②!B260="","",入力②!B260)</f>
        <v/>
      </c>
      <c r="C420" s="505"/>
      <c r="D420" s="506"/>
      <c r="E420" s="507" t="str">
        <f>IF(入力②!C260="","",(入力②!C260))</f>
        <v/>
      </c>
      <c r="F420" s="508"/>
      <c r="G420" s="508"/>
      <c r="H420" s="508"/>
      <c r="I420" s="508"/>
      <c r="J420" s="508"/>
      <c r="K420" s="509"/>
      <c r="L420" s="510" t="str">
        <f>IF(入力②!D260="","",入力②!D260)</f>
        <v/>
      </c>
      <c r="M420" s="511"/>
      <c r="N420" s="511"/>
      <c r="O420" s="511"/>
      <c r="P420" s="512"/>
      <c r="Q420" s="510" t="str">
        <f>IF(入力②!E260="","",入力②!E260)</f>
        <v/>
      </c>
      <c r="R420" s="511"/>
      <c r="S420" s="511"/>
      <c r="T420" s="511"/>
      <c r="U420" s="512"/>
      <c r="V420" s="97" t="str">
        <f t="shared" si="10"/>
        <v/>
      </c>
      <c r="W420" s="513" t="str">
        <f>TEXT(IF(入力②!F260="","",入力②!F260),"ggge年mm月dd日")</f>
        <v/>
      </c>
      <c r="X420" s="513"/>
      <c r="Y420" s="513"/>
      <c r="Z420" s="513"/>
      <c r="AA420" s="513"/>
      <c r="AB420" s="514"/>
      <c r="AC420" s="515" t="str">
        <f>IF(入力②!G260="","",入力②!G260)</f>
        <v/>
      </c>
      <c r="AD420" s="516"/>
      <c r="AE420" s="516"/>
      <c r="AF420" s="516"/>
      <c r="AG420" s="516"/>
      <c r="AH420" s="517"/>
      <c r="AI420" s="518" t="str">
        <f>IF(入力②!H260="","",入力②!H260)</f>
        <v/>
      </c>
      <c r="AJ420" s="519"/>
      <c r="AK420" s="519"/>
      <c r="AL420" s="519"/>
      <c r="AM420" s="103" t="s">
        <v>21</v>
      </c>
    </row>
    <row r="421" spans="1:39" ht="27" customHeight="1" x14ac:dyDescent="0.15">
      <c r="A421" s="141">
        <v>10</v>
      </c>
      <c r="B421" s="536" t="str">
        <f>IF(入力②!B261="","",入力②!B261)</f>
        <v/>
      </c>
      <c r="C421" s="537"/>
      <c r="D421" s="538"/>
      <c r="E421" s="539" t="str">
        <f>IF(入力②!C261="","",(入力②!C261))</f>
        <v/>
      </c>
      <c r="F421" s="540"/>
      <c r="G421" s="540"/>
      <c r="H421" s="540"/>
      <c r="I421" s="540"/>
      <c r="J421" s="540"/>
      <c r="K421" s="541"/>
      <c r="L421" s="542" t="str">
        <f>IF(入力②!D261="","",入力②!D261)</f>
        <v/>
      </c>
      <c r="M421" s="543"/>
      <c r="N421" s="543"/>
      <c r="O421" s="543"/>
      <c r="P421" s="544"/>
      <c r="Q421" s="542" t="str">
        <f>IF(入力②!E261="","",入力②!E261)</f>
        <v/>
      </c>
      <c r="R421" s="543"/>
      <c r="S421" s="543"/>
      <c r="T421" s="543"/>
      <c r="U421" s="544"/>
      <c r="V421" s="98" t="str">
        <f t="shared" si="10"/>
        <v/>
      </c>
      <c r="W421" s="545" t="str">
        <f>TEXT(IF(入力②!F261="","",入力②!F261),"ggge年mm月dd日")</f>
        <v/>
      </c>
      <c r="X421" s="545"/>
      <c r="Y421" s="545"/>
      <c r="Z421" s="545"/>
      <c r="AA421" s="545"/>
      <c r="AB421" s="546"/>
      <c r="AC421" s="547" t="str">
        <f>IF(入力②!G261="","",入力②!G261)</f>
        <v/>
      </c>
      <c r="AD421" s="548"/>
      <c r="AE421" s="548"/>
      <c r="AF421" s="548"/>
      <c r="AG421" s="548"/>
      <c r="AH421" s="549"/>
      <c r="AI421" s="550" t="str">
        <f>IF(入力②!H261="","",入力②!H261)</f>
        <v/>
      </c>
      <c r="AJ421" s="551"/>
      <c r="AK421" s="551"/>
      <c r="AL421" s="551"/>
      <c r="AM421" s="142" t="s">
        <v>21</v>
      </c>
    </row>
    <row r="422" spans="1:39" ht="27" customHeight="1" x14ac:dyDescent="0.15">
      <c r="A422" s="143">
        <v>11</v>
      </c>
      <c r="B422" s="520" t="str">
        <f>IF(入力②!B262="","",入力②!B262)</f>
        <v/>
      </c>
      <c r="C422" s="521"/>
      <c r="D422" s="522"/>
      <c r="E422" s="523" t="str">
        <f>IF(入力②!C262="","",(入力②!C262))</f>
        <v/>
      </c>
      <c r="F422" s="524"/>
      <c r="G422" s="524"/>
      <c r="H422" s="524"/>
      <c r="I422" s="524"/>
      <c r="J422" s="524"/>
      <c r="K422" s="525"/>
      <c r="L422" s="526" t="str">
        <f>IF(入力②!D262="","",入力②!D262)</f>
        <v/>
      </c>
      <c r="M422" s="527"/>
      <c r="N422" s="527"/>
      <c r="O422" s="527"/>
      <c r="P422" s="528"/>
      <c r="Q422" s="526" t="str">
        <f>IF(入力②!E262="","",入力②!E262)</f>
        <v/>
      </c>
      <c r="R422" s="527"/>
      <c r="S422" s="527"/>
      <c r="T422" s="527"/>
      <c r="U422" s="528"/>
      <c r="V422" s="99" t="str">
        <f t="shared" si="10"/>
        <v/>
      </c>
      <c r="W422" s="529" t="str">
        <f>TEXT(IF(入力②!F262="","",入力②!F262),"ggge年mm月dd日")</f>
        <v/>
      </c>
      <c r="X422" s="529"/>
      <c r="Y422" s="529"/>
      <c r="Z422" s="529"/>
      <c r="AA422" s="529"/>
      <c r="AB422" s="530"/>
      <c r="AC422" s="531" t="str">
        <f>IF(入力②!G262="","",入力②!G262)</f>
        <v/>
      </c>
      <c r="AD422" s="532"/>
      <c r="AE422" s="532"/>
      <c r="AF422" s="532"/>
      <c r="AG422" s="532"/>
      <c r="AH422" s="533"/>
      <c r="AI422" s="534" t="str">
        <f>IF(入力②!H262="","",入力②!H262)</f>
        <v/>
      </c>
      <c r="AJ422" s="535"/>
      <c r="AK422" s="535"/>
      <c r="AL422" s="535"/>
      <c r="AM422" s="204" t="s">
        <v>21</v>
      </c>
    </row>
    <row r="423" spans="1:39" ht="27" customHeight="1" x14ac:dyDescent="0.15">
      <c r="A423" s="102">
        <v>12</v>
      </c>
      <c r="B423" s="504" t="str">
        <f>IF(入力②!B263="","",入力②!B263)</f>
        <v/>
      </c>
      <c r="C423" s="505"/>
      <c r="D423" s="506"/>
      <c r="E423" s="507" t="str">
        <f>IF(入力②!C263="","",(入力②!C263))</f>
        <v/>
      </c>
      <c r="F423" s="508"/>
      <c r="G423" s="508"/>
      <c r="H423" s="508"/>
      <c r="I423" s="508"/>
      <c r="J423" s="508"/>
      <c r="K423" s="509"/>
      <c r="L423" s="510" t="str">
        <f>IF(入力②!D263="","",入力②!D263)</f>
        <v/>
      </c>
      <c r="M423" s="511"/>
      <c r="N423" s="511"/>
      <c r="O423" s="511"/>
      <c r="P423" s="512"/>
      <c r="Q423" s="510" t="str">
        <f>IF(入力②!E263="","",入力②!E263)</f>
        <v/>
      </c>
      <c r="R423" s="511"/>
      <c r="S423" s="511"/>
      <c r="T423" s="511"/>
      <c r="U423" s="512"/>
      <c r="V423" s="97" t="str">
        <f t="shared" si="10"/>
        <v/>
      </c>
      <c r="W423" s="513" t="str">
        <f>TEXT(IF(入力②!F263="","",入力②!F263),"ggge年mm月dd日")</f>
        <v/>
      </c>
      <c r="X423" s="513"/>
      <c r="Y423" s="513"/>
      <c r="Z423" s="513"/>
      <c r="AA423" s="513"/>
      <c r="AB423" s="514"/>
      <c r="AC423" s="515" t="str">
        <f>IF(入力②!G263="","",入力②!G263)</f>
        <v/>
      </c>
      <c r="AD423" s="516"/>
      <c r="AE423" s="516"/>
      <c r="AF423" s="516"/>
      <c r="AG423" s="516"/>
      <c r="AH423" s="517"/>
      <c r="AI423" s="518" t="str">
        <f>IF(入力②!H263="","",入力②!H263)</f>
        <v/>
      </c>
      <c r="AJ423" s="519"/>
      <c r="AK423" s="519"/>
      <c r="AL423" s="519"/>
      <c r="AM423" s="103" t="s">
        <v>21</v>
      </c>
    </row>
    <row r="424" spans="1:39" ht="27" customHeight="1" x14ac:dyDescent="0.15">
      <c r="A424" s="102">
        <v>13</v>
      </c>
      <c r="B424" s="504" t="str">
        <f>IF(入力②!B264="","",入力②!B264)</f>
        <v/>
      </c>
      <c r="C424" s="505"/>
      <c r="D424" s="506"/>
      <c r="E424" s="507" t="str">
        <f>IF(入力②!C264="","",(入力②!C264))</f>
        <v/>
      </c>
      <c r="F424" s="508"/>
      <c r="G424" s="508"/>
      <c r="H424" s="508"/>
      <c r="I424" s="508"/>
      <c r="J424" s="508"/>
      <c r="K424" s="509"/>
      <c r="L424" s="510" t="str">
        <f>IF(入力②!D264="","",入力②!D264)</f>
        <v/>
      </c>
      <c r="M424" s="511"/>
      <c r="N424" s="511"/>
      <c r="O424" s="511"/>
      <c r="P424" s="512"/>
      <c r="Q424" s="510" t="str">
        <f>IF(入力②!E264="","",入力②!E264)</f>
        <v/>
      </c>
      <c r="R424" s="511"/>
      <c r="S424" s="511"/>
      <c r="T424" s="511"/>
      <c r="U424" s="512"/>
      <c r="V424" s="97" t="str">
        <f t="shared" si="10"/>
        <v/>
      </c>
      <c r="W424" s="513" t="str">
        <f>TEXT(IF(入力②!F264="","",入力②!F264),"ggge年mm月dd日")</f>
        <v/>
      </c>
      <c r="X424" s="513"/>
      <c r="Y424" s="513"/>
      <c r="Z424" s="513"/>
      <c r="AA424" s="513"/>
      <c r="AB424" s="514"/>
      <c r="AC424" s="515" t="str">
        <f>IF(入力②!G264="","",入力②!G264)</f>
        <v/>
      </c>
      <c r="AD424" s="516"/>
      <c r="AE424" s="516"/>
      <c r="AF424" s="516"/>
      <c r="AG424" s="516"/>
      <c r="AH424" s="517"/>
      <c r="AI424" s="518" t="str">
        <f>IF(入力②!H264="","",入力②!H264)</f>
        <v/>
      </c>
      <c r="AJ424" s="519"/>
      <c r="AK424" s="519"/>
      <c r="AL424" s="519"/>
      <c r="AM424" s="103" t="s">
        <v>21</v>
      </c>
    </row>
    <row r="425" spans="1:39" ht="27" customHeight="1" x14ac:dyDescent="0.15">
      <c r="A425" s="102">
        <v>14</v>
      </c>
      <c r="B425" s="504" t="str">
        <f>IF(入力②!B265="","",入力②!B265)</f>
        <v/>
      </c>
      <c r="C425" s="505"/>
      <c r="D425" s="506"/>
      <c r="E425" s="507" t="str">
        <f>IF(入力②!C265="","",(入力②!C265))</f>
        <v/>
      </c>
      <c r="F425" s="508"/>
      <c r="G425" s="508"/>
      <c r="H425" s="508"/>
      <c r="I425" s="508"/>
      <c r="J425" s="508"/>
      <c r="K425" s="509"/>
      <c r="L425" s="510" t="str">
        <f>IF(入力②!D265="","",入力②!D265)</f>
        <v/>
      </c>
      <c r="M425" s="511"/>
      <c r="N425" s="511"/>
      <c r="O425" s="511"/>
      <c r="P425" s="512"/>
      <c r="Q425" s="510" t="str">
        <f>IF(入力②!E265="","",入力②!E265)</f>
        <v/>
      </c>
      <c r="R425" s="511"/>
      <c r="S425" s="511"/>
      <c r="T425" s="511"/>
      <c r="U425" s="512"/>
      <c r="V425" s="97" t="str">
        <f t="shared" si="10"/>
        <v/>
      </c>
      <c r="W425" s="513" t="str">
        <f>TEXT(IF(入力②!F265="","",入力②!F265),"ggge年mm月dd日")</f>
        <v/>
      </c>
      <c r="X425" s="513"/>
      <c r="Y425" s="513"/>
      <c r="Z425" s="513"/>
      <c r="AA425" s="513"/>
      <c r="AB425" s="514"/>
      <c r="AC425" s="515" t="str">
        <f>IF(入力②!G265="","",入力②!G265)</f>
        <v/>
      </c>
      <c r="AD425" s="516"/>
      <c r="AE425" s="516"/>
      <c r="AF425" s="516"/>
      <c r="AG425" s="516"/>
      <c r="AH425" s="517"/>
      <c r="AI425" s="518" t="str">
        <f>IF(入力②!H265="","",入力②!H265)</f>
        <v/>
      </c>
      <c r="AJ425" s="519"/>
      <c r="AK425" s="519"/>
      <c r="AL425" s="519"/>
      <c r="AM425" s="103" t="s">
        <v>21</v>
      </c>
    </row>
    <row r="426" spans="1:39" ht="27" customHeight="1" x14ac:dyDescent="0.15">
      <c r="A426" s="141">
        <v>15</v>
      </c>
      <c r="B426" s="536" t="str">
        <f>IF(入力②!B266="","",入力②!B266)</f>
        <v/>
      </c>
      <c r="C426" s="537"/>
      <c r="D426" s="538"/>
      <c r="E426" s="539" t="str">
        <f>IF(入力②!C266="","",(入力②!C266))</f>
        <v/>
      </c>
      <c r="F426" s="540"/>
      <c r="G426" s="540"/>
      <c r="H426" s="540"/>
      <c r="I426" s="540"/>
      <c r="J426" s="540"/>
      <c r="K426" s="541"/>
      <c r="L426" s="542" t="str">
        <f>IF(入力②!D266="","",入力②!D266)</f>
        <v/>
      </c>
      <c r="M426" s="543"/>
      <c r="N426" s="543"/>
      <c r="O426" s="543"/>
      <c r="P426" s="544"/>
      <c r="Q426" s="542" t="str">
        <f>IF(入力②!E266="","",入力②!E266)</f>
        <v/>
      </c>
      <c r="R426" s="543"/>
      <c r="S426" s="543"/>
      <c r="T426" s="543"/>
      <c r="U426" s="544"/>
      <c r="V426" s="98" t="str">
        <f t="shared" si="10"/>
        <v/>
      </c>
      <c r="W426" s="545" t="str">
        <f>TEXT(IF(入力②!F266="","",入力②!F266),"ggge年mm月dd日")</f>
        <v/>
      </c>
      <c r="X426" s="545"/>
      <c r="Y426" s="545"/>
      <c r="Z426" s="545"/>
      <c r="AA426" s="545"/>
      <c r="AB426" s="546"/>
      <c r="AC426" s="547" t="str">
        <f>IF(入力②!G266="","",入力②!G266)</f>
        <v/>
      </c>
      <c r="AD426" s="548"/>
      <c r="AE426" s="548"/>
      <c r="AF426" s="548"/>
      <c r="AG426" s="548"/>
      <c r="AH426" s="549"/>
      <c r="AI426" s="550" t="str">
        <f>IF(入力②!H266="","",入力②!H266)</f>
        <v/>
      </c>
      <c r="AJ426" s="551"/>
      <c r="AK426" s="551"/>
      <c r="AL426" s="551"/>
      <c r="AM426" s="142" t="s">
        <v>21</v>
      </c>
    </row>
    <row r="427" spans="1:39" ht="27" customHeight="1" x14ac:dyDescent="0.15">
      <c r="A427" s="143">
        <v>16</v>
      </c>
      <c r="B427" s="520" t="str">
        <f>IF(入力②!B267="","",入力②!B267)</f>
        <v/>
      </c>
      <c r="C427" s="521"/>
      <c r="D427" s="522"/>
      <c r="E427" s="523" t="str">
        <f>IF(入力②!C267="","",(入力②!C267))</f>
        <v/>
      </c>
      <c r="F427" s="524"/>
      <c r="G427" s="524"/>
      <c r="H427" s="524"/>
      <c r="I427" s="524"/>
      <c r="J427" s="524"/>
      <c r="K427" s="525"/>
      <c r="L427" s="526" t="str">
        <f>IF(入力②!D267="","",入力②!D267)</f>
        <v/>
      </c>
      <c r="M427" s="527"/>
      <c r="N427" s="527"/>
      <c r="O427" s="527"/>
      <c r="P427" s="528"/>
      <c r="Q427" s="526" t="str">
        <f>IF(入力②!E267="","",入力②!E267)</f>
        <v/>
      </c>
      <c r="R427" s="527"/>
      <c r="S427" s="527"/>
      <c r="T427" s="527"/>
      <c r="U427" s="528"/>
      <c r="V427" s="99" t="str">
        <f t="shared" si="10"/>
        <v/>
      </c>
      <c r="W427" s="529" t="str">
        <f>TEXT(IF(入力②!F267="","",入力②!F267),"ggge年mm月dd日")</f>
        <v/>
      </c>
      <c r="X427" s="529"/>
      <c r="Y427" s="529"/>
      <c r="Z427" s="529"/>
      <c r="AA427" s="529"/>
      <c r="AB427" s="530"/>
      <c r="AC427" s="531" t="str">
        <f>IF(入力②!G267="","",入力②!G267)</f>
        <v/>
      </c>
      <c r="AD427" s="532"/>
      <c r="AE427" s="532"/>
      <c r="AF427" s="532"/>
      <c r="AG427" s="532"/>
      <c r="AH427" s="533"/>
      <c r="AI427" s="534" t="str">
        <f>IF(入力②!H267="","",入力②!H267)</f>
        <v/>
      </c>
      <c r="AJ427" s="535"/>
      <c r="AK427" s="535"/>
      <c r="AL427" s="535"/>
      <c r="AM427" s="204" t="s">
        <v>21</v>
      </c>
    </row>
    <row r="428" spans="1:39" ht="27" customHeight="1" x14ac:dyDescent="0.15">
      <c r="A428" s="102">
        <v>17</v>
      </c>
      <c r="B428" s="504" t="str">
        <f>IF(入力②!B268="","",入力②!B268)</f>
        <v/>
      </c>
      <c r="C428" s="505"/>
      <c r="D428" s="506"/>
      <c r="E428" s="507" t="str">
        <f>IF(入力②!C268="","",(入力②!C268))</f>
        <v/>
      </c>
      <c r="F428" s="508"/>
      <c r="G428" s="508"/>
      <c r="H428" s="508"/>
      <c r="I428" s="508"/>
      <c r="J428" s="508"/>
      <c r="K428" s="509"/>
      <c r="L428" s="510" t="str">
        <f>IF(入力②!D268="","",入力②!D268)</f>
        <v/>
      </c>
      <c r="M428" s="511"/>
      <c r="N428" s="511"/>
      <c r="O428" s="511"/>
      <c r="P428" s="512"/>
      <c r="Q428" s="510" t="str">
        <f>IF(入力②!E268="","",入力②!E268)</f>
        <v/>
      </c>
      <c r="R428" s="511"/>
      <c r="S428" s="511"/>
      <c r="T428" s="511"/>
      <c r="U428" s="512"/>
      <c r="V428" s="97" t="str">
        <f t="shared" si="10"/>
        <v/>
      </c>
      <c r="W428" s="513" t="str">
        <f>TEXT(IF(入力②!F268="","",入力②!F268),"ggge年mm月dd日")</f>
        <v/>
      </c>
      <c r="X428" s="513"/>
      <c r="Y428" s="513"/>
      <c r="Z428" s="513"/>
      <c r="AA428" s="513"/>
      <c r="AB428" s="514"/>
      <c r="AC428" s="515" t="str">
        <f>IF(入力②!G268="","",入力②!G268)</f>
        <v/>
      </c>
      <c r="AD428" s="516"/>
      <c r="AE428" s="516"/>
      <c r="AF428" s="516"/>
      <c r="AG428" s="516"/>
      <c r="AH428" s="517"/>
      <c r="AI428" s="518" t="str">
        <f>IF(入力②!H268="","",入力②!H268)</f>
        <v/>
      </c>
      <c r="AJ428" s="519"/>
      <c r="AK428" s="519"/>
      <c r="AL428" s="519"/>
      <c r="AM428" s="103" t="s">
        <v>21</v>
      </c>
    </row>
    <row r="429" spans="1:39" ht="27" customHeight="1" x14ac:dyDescent="0.15">
      <c r="A429" s="102">
        <v>18</v>
      </c>
      <c r="B429" s="504" t="str">
        <f>IF(入力②!B269="","",入力②!B269)</f>
        <v/>
      </c>
      <c r="C429" s="505"/>
      <c r="D429" s="506"/>
      <c r="E429" s="507" t="str">
        <f>IF(入力②!C269="","",(入力②!C269))</f>
        <v/>
      </c>
      <c r="F429" s="508"/>
      <c r="G429" s="508"/>
      <c r="H429" s="508"/>
      <c r="I429" s="508"/>
      <c r="J429" s="508"/>
      <c r="K429" s="509"/>
      <c r="L429" s="510" t="str">
        <f>IF(入力②!D269="","",入力②!D269)</f>
        <v/>
      </c>
      <c r="M429" s="511"/>
      <c r="N429" s="511"/>
      <c r="O429" s="511"/>
      <c r="P429" s="512"/>
      <c r="Q429" s="510" t="str">
        <f>IF(入力②!E269="","",入力②!E269)</f>
        <v/>
      </c>
      <c r="R429" s="511"/>
      <c r="S429" s="511"/>
      <c r="T429" s="511"/>
      <c r="U429" s="512"/>
      <c r="V429" s="97" t="str">
        <f t="shared" si="10"/>
        <v/>
      </c>
      <c r="W429" s="513" t="str">
        <f>TEXT(IF(入力②!F269="","",入力②!F269),"ggge年mm月dd日")</f>
        <v/>
      </c>
      <c r="X429" s="513"/>
      <c r="Y429" s="513"/>
      <c r="Z429" s="513"/>
      <c r="AA429" s="513"/>
      <c r="AB429" s="514"/>
      <c r="AC429" s="515" t="str">
        <f>IF(入力②!G269="","",入力②!G269)</f>
        <v/>
      </c>
      <c r="AD429" s="516"/>
      <c r="AE429" s="516"/>
      <c r="AF429" s="516"/>
      <c r="AG429" s="516"/>
      <c r="AH429" s="517"/>
      <c r="AI429" s="518" t="str">
        <f>IF(入力②!H269="","",入力②!H269)</f>
        <v/>
      </c>
      <c r="AJ429" s="519"/>
      <c r="AK429" s="519"/>
      <c r="AL429" s="519"/>
      <c r="AM429" s="103" t="s">
        <v>21</v>
      </c>
    </row>
    <row r="430" spans="1:39" ht="27" customHeight="1" x14ac:dyDescent="0.15">
      <c r="A430" s="102">
        <v>19</v>
      </c>
      <c r="B430" s="504" t="str">
        <f>IF(入力②!B270="","",入力②!B270)</f>
        <v/>
      </c>
      <c r="C430" s="505"/>
      <c r="D430" s="506"/>
      <c r="E430" s="507" t="str">
        <f>IF(入力②!C270="","",(入力②!C270))</f>
        <v/>
      </c>
      <c r="F430" s="508"/>
      <c r="G430" s="508"/>
      <c r="H430" s="508"/>
      <c r="I430" s="508"/>
      <c r="J430" s="508"/>
      <c r="K430" s="509"/>
      <c r="L430" s="510" t="str">
        <f>IF(入力②!D270="","",入力②!D270)</f>
        <v/>
      </c>
      <c r="M430" s="511"/>
      <c r="N430" s="511"/>
      <c r="O430" s="511"/>
      <c r="P430" s="512"/>
      <c r="Q430" s="510" t="str">
        <f>IF(入力②!E270="","",入力②!E270)</f>
        <v/>
      </c>
      <c r="R430" s="511"/>
      <c r="S430" s="511"/>
      <c r="T430" s="511"/>
      <c r="U430" s="512"/>
      <c r="V430" s="97" t="str">
        <f t="shared" si="10"/>
        <v/>
      </c>
      <c r="W430" s="513" t="str">
        <f>TEXT(IF(入力②!F270="","",入力②!F270),"ggge年mm月dd日")</f>
        <v/>
      </c>
      <c r="X430" s="513"/>
      <c r="Y430" s="513"/>
      <c r="Z430" s="513"/>
      <c r="AA430" s="513"/>
      <c r="AB430" s="514"/>
      <c r="AC430" s="515" t="str">
        <f>IF(入力②!G270="","",入力②!G270)</f>
        <v/>
      </c>
      <c r="AD430" s="516"/>
      <c r="AE430" s="516"/>
      <c r="AF430" s="516"/>
      <c r="AG430" s="516"/>
      <c r="AH430" s="517"/>
      <c r="AI430" s="518" t="str">
        <f>IF(入力②!H270="","",入力②!H270)</f>
        <v/>
      </c>
      <c r="AJ430" s="519"/>
      <c r="AK430" s="519"/>
      <c r="AL430" s="519"/>
      <c r="AM430" s="103" t="s">
        <v>21</v>
      </c>
    </row>
    <row r="431" spans="1:39" ht="27" customHeight="1" x14ac:dyDescent="0.15">
      <c r="A431" s="141">
        <v>20</v>
      </c>
      <c r="B431" s="536" t="str">
        <f>IF(入力②!B271="","",入力②!B271)</f>
        <v/>
      </c>
      <c r="C431" s="537"/>
      <c r="D431" s="538"/>
      <c r="E431" s="539" t="str">
        <f>IF(入力②!C271="","",(入力②!C271))</f>
        <v/>
      </c>
      <c r="F431" s="540"/>
      <c r="G431" s="540"/>
      <c r="H431" s="540"/>
      <c r="I431" s="540"/>
      <c r="J431" s="540"/>
      <c r="K431" s="541"/>
      <c r="L431" s="542" t="str">
        <f>IF(入力②!D271="","",入力②!D271)</f>
        <v/>
      </c>
      <c r="M431" s="543"/>
      <c r="N431" s="543"/>
      <c r="O431" s="543"/>
      <c r="P431" s="544"/>
      <c r="Q431" s="542" t="str">
        <f>IF(入力②!E271="","",入力②!E271)</f>
        <v/>
      </c>
      <c r="R431" s="543"/>
      <c r="S431" s="543"/>
      <c r="T431" s="543"/>
      <c r="U431" s="544"/>
      <c r="V431" s="98" t="str">
        <f t="shared" si="10"/>
        <v/>
      </c>
      <c r="W431" s="545" t="str">
        <f>TEXT(IF(入力②!F271="","",入力②!F271),"ggge年mm月dd日")</f>
        <v/>
      </c>
      <c r="X431" s="545"/>
      <c r="Y431" s="545"/>
      <c r="Z431" s="545"/>
      <c r="AA431" s="545"/>
      <c r="AB431" s="546"/>
      <c r="AC431" s="547" t="str">
        <f>IF(入力②!G271="","",入力②!G271)</f>
        <v/>
      </c>
      <c r="AD431" s="548"/>
      <c r="AE431" s="548"/>
      <c r="AF431" s="548"/>
      <c r="AG431" s="548"/>
      <c r="AH431" s="549"/>
      <c r="AI431" s="550" t="str">
        <f>IF(入力②!H271="","",入力②!H271)</f>
        <v/>
      </c>
      <c r="AJ431" s="551"/>
      <c r="AK431" s="551"/>
      <c r="AL431" s="551"/>
      <c r="AM431" s="142" t="s">
        <v>21</v>
      </c>
    </row>
    <row r="432" spans="1:39" ht="27" customHeight="1" x14ac:dyDescent="0.15">
      <c r="A432" s="100">
        <v>21</v>
      </c>
      <c r="B432" s="520" t="str">
        <f>IF(入力②!B272="","",入力②!B272)</f>
        <v/>
      </c>
      <c r="C432" s="521"/>
      <c r="D432" s="522"/>
      <c r="E432" s="523" t="str">
        <f>IF(入力②!C272="","",(入力②!C272))</f>
        <v/>
      </c>
      <c r="F432" s="524"/>
      <c r="G432" s="524"/>
      <c r="H432" s="524"/>
      <c r="I432" s="524"/>
      <c r="J432" s="524"/>
      <c r="K432" s="525"/>
      <c r="L432" s="526" t="str">
        <f>IF(入力②!D272="","",入力②!D272)</f>
        <v/>
      </c>
      <c r="M432" s="527"/>
      <c r="N432" s="527"/>
      <c r="O432" s="527"/>
      <c r="P432" s="528"/>
      <c r="Q432" s="526" t="str">
        <f>IF(入力②!E272="","",入力②!E272)</f>
        <v/>
      </c>
      <c r="R432" s="527"/>
      <c r="S432" s="527"/>
      <c r="T432" s="527"/>
      <c r="U432" s="528"/>
      <c r="V432" s="99" t="str">
        <f t="shared" si="10"/>
        <v/>
      </c>
      <c r="W432" s="529" t="str">
        <f>TEXT(IF(入力②!F272="","",入力②!F272),"ggge年mm月dd日")</f>
        <v/>
      </c>
      <c r="X432" s="529"/>
      <c r="Y432" s="529"/>
      <c r="Z432" s="529"/>
      <c r="AA432" s="529"/>
      <c r="AB432" s="530"/>
      <c r="AC432" s="531" t="str">
        <f>IF(入力②!G272="","",入力②!G272)</f>
        <v/>
      </c>
      <c r="AD432" s="532"/>
      <c r="AE432" s="532"/>
      <c r="AF432" s="532"/>
      <c r="AG432" s="532"/>
      <c r="AH432" s="533"/>
      <c r="AI432" s="534" t="str">
        <f>IF(入力②!H272="","",入力②!H272)</f>
        <v/>
      </c>
      <c r="AJ432" s="535"/>
      <c r="AK432" s="535"/>
      <c r="AL432" s="535"/>
      <c r="AM432" s="204" t="s">
        <v>21</v>
      </c>
    </row>
    <row r="433" spans="1:39" ht="27" customHeight="1" x14ac:dyDescent="0.15">
      <c r="A433" s="102">
        <v>22</v>
      </c>
      <c r="B433" s="504" t="str">
        <f>IF(入力②!B273="","",入力②!B273)</f>
        <v/>
      </c>
      <c r="C433" s="505"/>
      <c r="D433" s="506"/>
      <c r="E433" s="507" t="str">
        <f>IF(入力②!C273="","",(入力②!C273))</f>
        <v/>
      </c>
      <c r="F433" s="508"/>
      <c r="G433" s="508"/>
      <c r="H433" s="508"/>
      <c r="I433" s="508"/>
      <c r="J433" s="508"/>
      <c r="K433" s="509"/>
      <c r="L433" s="510" t="str">
        <f>IF(入力②!D273="","",入力②!D273)</f>
        <v/>
      </c>
      <c r="M433" s="511"/>
      <c r="N433" s="511"/>
      <c r="O433" s="511"/>
      <c r="P433" s="512"/>
      <c r="Q433" s="510" t="str">
        <f>IF(入力②!E273="","",入力②!E273)</f>
        <v/>
      </c>
      <c r="R433" s="511"/>
      <c r="S433" s="511"/>
      <c r="T433" s="511"/>
      <c r="U433" s="512"/>
      <c r="V433" s="97" t="str">
        <f t="shared" si="10"/>
        <v/>
      </c>
      <c r="W433" s="513" t="str">
        <f>TEXT(IF(入力②!F273="","",入力②!F273),"ggge年mm月dd日")</f>
        <v/>
      </c>
      <c r="X433" s="513"/>
      <c r="Y433" s="513"/>
      <c r="Z433" s="513"/>
      <c r="AA433" s="513"/>
      <c r="AB433" s="514"/>
      <c r="AC433" s="515" t="str">
        <f>IF(入力②!G273="","",入力②!G273)</f>
        <v/>
      </c>
      <c r="AD433" s="516"/>
      <c r="AE433" s="516"/>
      <c r="AF433" s="516"/>
      <c r="AG433" s="516"/>
      <c r="AH433" s="517"/>
      <c r="AI433" s="518" t="str">
        <f>IF(入力②!H273="","",入力②!H273)</f>
        <v/>
      </c>
      <c r="AJ433" s="519"/>
      <c r="AK433" s="519"/>
      <c r="AL433" s="519"/>
      <c r="AM433" s="103" t="s">
        <v>21</v>
      </c>
    </row>
    <row r="434" spans="1:39" ht="27" customHeight="1" x14ac:dyDescent="0.15">
      <c r="A434" s="102">
        <v>23</v>
      </c>
      <c r="B434" s="504" t="str">
        <f>IF(入力②!B274="","",入力②!B274)</f>
        <v/>
      </c>
      <c r="C434" s="505"/>
      <c r="D434" s="506"/>
      <c r="E434" s="507" t="str">
        <f>IF(入力②!C274="","",(入力②!C274))</f>
        <v/>
      </c>
      <c r="F434" s="508"/>
      <c r="G434" s="508"/>
      <c r="H434" s="508"/>
      <c r="I434" s="508"/>
      <c r="J434" s="508"/>
      <c r="K434" s="509"/>
      <c r="L434" s="510" t="str">
        <f>IF(入力②!D274="","",入力②!D274)</f>
        <v/>
      </c>
      <c r="M434" s="511"/>
      <c r="N434" s="511"/>
      <c r="O434" s="511"/>
      <c r="P434" s="512"/>
      <c r="Q434" s="510" t="str">
        <f>IF(入力②!E274="","",入力②!E274)</f>
        <v/>
      </c>
      <c r="R434" s="511"/>
      <c r="S434" s="511"/>
      <c r="T434" s="511"/>
      <c r="U434" s="512"/>
      <c r="V434" s="97" t="str">
        <f t="shared" si="10"/>
        <v/>
      </c>
      <c r="W434" s="513" t="str">
        <f>TEXT(IF(入力②!F274="","",入力②!F274),"ggge年mm月dd日")</f>
        <v/>
      </c>
      <c r="X434" s="513"/>
      <c r="Y434" s="513"/>
      <c r="Z434" s="513"/>
      <c r="AA434" s="513"/>
      <c r="AB434" s="514"/>
      <c r="AC434" s="515" t="str">
        <f>IF(入力②!G274="","",入力②!G274)</f>
        <v/>
      </c>
      <c r="AD434" s="516"/>
      <c r="AE434" s="516"/>
      <c r="AF434" s="516"/>
      <c r="AG434" s="516"/>
      <c r="AH434" s="517"/>
      <c r="AI434" s="518" t="str">
        <f>IF(入力②!H274="","",入力②!H274)</f>
        <v/>
      </c>
      <c r="AJ434" s="519"/>
      <c r="AK434" s="519"/>
      <c r="AL434" s="519"/>
      <c r="AM434" s="103" t="s">
        <v>21</v>
      </c>
    </row>
    <row r="435" spans="1:39" ht="27" customHeight="1" x14ac:dyDescent="0.15">
      <c r="A435" s="102">
        <v>24</v>
      </c>
      <c r="B435" s="504" t="str">
        <f>IF(入力②!B275="","",入力②!B275)</f>
        <v/>
      </c>
      <c r="C435" s="505"/>
      <c r="D435" s="506"/>
      <c r="E435" s="507" t="str">
        <f>IF(入力②!C275="","",(入力②!C275))</f>
        <v/>
      </c>
      <c r="F435" s="508"/>
      <c r="G435" s="508"/>
      <c r="H435" s="508"/>
      <c r="I435" s="508"/>
      <c r="J435" s="508"/>
      <c r="K435" s="509"/>
      <c r="L435" s="510" t="str">
        <f>IF(入力②!D275="","",入力②!D275)</f>
        <v/>
      </c>
      <c r="M435" s="511"/>
      <c r="N435" s="511"/>
      <c r="O435" s="511"/>
      <c r="P435" s="512"/>
      <c r="Q435" s="510" t="str">
        <f>IF(入力②!E275="","",入力②!E275)</f>
        <v/>
      </c>
      <c r="R435" s="511"/>
      <c r="S435" s="511"/>
      <c r="T435" s="511"/>
      <c r="U435" s="512"/>
      <c r="V435" s="97" t="str">
        <f t="shared" si="10"/>
        <v/>
      </c>
      <c r="W435" s="513" t="str">
        <f>TEXT(IF(入力②!F275="","",入力②!F275),"ggge年mm月dd日")</f>
        <v/>
      </c>
      <c r="X435" s="513"/>
      <c r="Y435" s="513"/>
      <c r="Z435" s="513"/>
      <c r="AA435" s="513"/>
      <c r="AB435" s="514"/>
      <c r="AC435" s="515" t="str">
        <f>IF(入力②!G275="","",入力②!G275)</f>
        <v/>
      </c>
      <c r="AD435" s="516"/>
      <c r="AE435" s="516"/>
      <c r="AF435" s="516"/>
      <c r="AG435" s="516"/>
      <c r="AH435" s="517"/>
      <c r="AI435" s="518" t="str">
        <f>IF(入力②!H275="","",入力②!H275)</f>
        <v/>
      </c>
      <c r="AJ435" s="519"/>
      <c r="AK435" s="519"/>
      <c r="AL435" s="519"/>
      <c r="AM435" s="103" t="s">
        <v>21</v>
      </c>
    </row>
    <row r="436" spans="1:39" ht="27" customHeight="1" thickBot="1" x14ac:dyDescent="0.2">
      <c r="A436" s="100">
        <v>25</v>
      </c>
      <c r="B436" s="480" t="str">
        <f>IF(入力②!B276="","",入力②!B276)</f>
        <v/>
      </c>
      <c r="C436" s="481"/>
      <c r="D436" s="482"/>
      <c r="E436" s="483" t="str">
        <f>IF(入力②!C276="","",(入力②!C276))</f>
        <v/>
      </c>
      <c r="F436" s="484"/>
      <c r="G436" s="484"/>
      <c r="H436" s="484"/>
      <c r="I436" s="484"/>
      <c r="J436" s="484"/>
      <c r="K436" s="485"/>
      <c r="L436" s="486" t="str">
        <f>IF(入力②!D276="","",入力②!D276)</f>
        <v/>
      </c>
      <c r="M436" s="487"/>
      <c r="N436" s="487"/>
      <c r="O436" s="487"/>
      <c r="P436" s="488"/>
      <c r="Q436" s="486" t="str">
        <f>IF(入力②!E276="","",入力②!E276)</f>
        <v/>
      </c>
      <c r="R436" s="487"/>
      <c r="S436" s="487"/>
      <c r="T436" s="487"/>
      <c r="U436" s="488"/>
      <c r="V436" s="104" t="str">
        <f t="shared" si="10"/>
        <v/>
      </c>
      <c r="W436" s="489" t="str">
        <f>TEXT(IF(入力②!F276="","",入力②!F276),"ggge年mm月dd日")</f>
        <v/>
      </c>
      <c r="X436" s="489"/>
      <c r="Y436" s="489"/>
      <c r="Z436" s="489"/>
      <c r="AA436" s="489"/>
      <c r="AB436" s="490"/>
      <c r="AC436" s="491" t="str">
        <f>IF(入力②!G276="","",入力②!G276)</f>
        <v/>
      </c>
      <c r="AD436" s="492"/>
      <c r="AE436" s="492"/>
      <c r="AF436" s="492"/>
      <c r="AG436" s="492"/>
      <c r="AH436" s="493"/>
      <c r="AI436" s="494" t="str">
        <f>IF(入力②!H276="","",入力②!H276)</f>
        <v/>
      </c>
      <c r="AJ436" s="495"/>
      <c r="AK436" s="495"/>
      <c r="AL436" s="495"/>
      <c r="AM436" s="101" t="s">
        <v>21</v>
      </c>
    </row>
    <row r="437" spans="1:39" ht="27" customHeight="1" thickBot="1" x14ac:dyDescent="0.2">
      <c r="A437" s="496" t="s">
        <v>30</v>
      </c>
      <c r="B437" s="497"/>
      <c r="C437" s="497"/>
      <c r="D437" s="497"/>
      <c r="E437" s="497"/>
      <c r="F437" s="497"/>
      <c r="G437" s="497"/>
      <c r="H437" s="497"/>
      <c r="I437" s="498">
        <f>COUNT(B412:D436)</f>
        <v>0</v>
      </c>
      <c r="J437" s="499"/>
      <c r="K437" s="499"/>
      <c r="L437" s="499"/>
      <c r="M437" s="499"/>
      <c r="N437" s="499"/>
      <c r="O437" s="499"/>
      <c r="P437" s="499"/>
      <c r="Q437" s="499"/>
      <c r="R437" s="499"/>
      <c r="S437" s="499"/>
      <c r="T437" s="499"/>
      <c r="U437" s="499"/>
      <c r="V437" s="500"/>
      <c r="W437" s="501"/>
      <c r="X437" s="502"/>
      <c r="Y437" s="502"/>
      <c r="Z437" s="502"/>
      <c r="AA437" s="502"/>
      <c r="AB437" s="502"/>
      <c r="AC437" s="502"/>
      <c r="AD437" s="502"/>
      <c r="AE437" s="502"/>
      <c r="AF437" s="502"/>
      <c r="AG437" s="502"/>
      <c r="AH437" s="502"/>
      <c r="AI437" s="502"/>
      <c r="AJ437" s="502"/>
      <c r="AK437" s="502"/>
      <c r="AL437" s="502"/>
      <c r="AM437" s="503"/>
    </row>
    <row r="438" spans="1:39" ht="5.45" customHeight="1" x14ac:dyDescent="0.15">
      <c r="B438" s="105" t="s">
        <v>35</v>
      </c>
      <c r="X438" s="106"/>
    </row>
    <row r="439" spans="1:39" ht="22.9" customHeight="1" thickBot="1" x14ac:dyDescent="0.2">
      <c r="B439" s="475" t="s">
        <v>31</v>
      </c>
      <c r="C439" s="475"/>
      <c r="D439" s="475"/>
      <c r="E439" s="476" t="s">
        <v>36</v>
      </c>
      <c r="F439" s="476"/>
      <c r="G439" s="476"/>
      <c r="H439" s="476"/>
      <c r="I439" s="476"/>
      <c r="J439" s="476"/>
      <c r="K439" s="477"/>
      <c r="L439" s="477"/>
      <c r="M439" s="477"/>
      <c r="N439" s="477"/>
      <c r="O439" s="477"/>
      <c r="P439" s="477"/>
      <c r="Q439" s="477"/>
      <c r="R439" s="478" t="s">
        <v>153</v>
      </c>
      <c r="S439" s="478"/>
      <c r="T439" s="479" t="s">
        <v>154</v>
      </c>
      <c r="U439" s="479"/>
      <c r="V439" s="479"/>
      <c r="W439" s="479"/>
      <c r="X439" s="479"/>
      <c r="Y439" s="479"/>
      <c r="Z439" s="479"/>
      <c r="AA439" s="479"/>
      <c r="AB439" s="479"/>
      <c r="AC439" s="479"/>
      <c r="AD439" s="479"/>
      <c r="AE439" s="479"/>
      <c r="AF439" s="479"/>
      <c r="AG439" s="479"/>
      <c r="AH439" s="479"/>
      <c r="AI439" s="479"/>
      <c r="AJ439" s="479"/>
      <c r="AK439" s="479"/>
      <c r="AL439" s="479"/>
    </row>
    <row r="440" spans="1:39" s="2" customFormat="1" ht="13.15" customHeight="1" thickTop="1" x14ac:dyDescent="0.15">
      <c r="A440" s="107"/>
      <c r="B440" s="1"/>
      <c r="C440" s="1"/>
      <c r="D440" s="1"/>
      <c r="E440" s="1"/>
      <c r="F440" s="1"/>
      <c r="G440" s="1"/>
      <c r="H440" s="1"/>
      <c r="I440" s="1"/>
      <c r="J440" s="1"/>
      <c r="K440" s="108"/>
      <c r="L440" s="108"/>
      <c r="M440" s="108"/>
      <c r="N440" s="108"/>
      <c r="O440" s="108"/>
      <c r="P440" s="108"/>
      <c r="Q440" s="1"/>
      <c r="R440" s="1"/>
      <c r="S440" s="106"/>
      <c r="T440" s="1"/>
      <c r="U440" s="1"/>
      <c r="V440" s="1"/>
      <c r="W440" s="1"/>
    </row>
    <row r="441" spans="1:39" ht="9" customHeight="1" x14ac:dyDescent="0.15"/>
    <row r="442" spans="1:39" ht="31.5" customHeight="1" thickBot="1" x14ac:dyDescent="0.2">
      <c r="C442" s="84"/>
      <c r="D442" s="84"/>
      <c r="E442" s="84"/>
      <c r="F442" s="84"/>
      <c r="G442" s="84"/>
      <c r="H442" s="84"/>
      <c r="I442" s="84"/>
      <c r="J442" s="84"/>
      <c r="K442" s="84"/>
      <c r="L442" s="84"/>
      <c r="M442" s="84"/>
      <c r="N442" s="84"/>
      <c r="O442" s="84"/>
      <c r="P442" s="597" t="s">
        <v>32</v>
      </c>
      <c r="Q442" s="597"/>
      <c r="R442" s="597"/>
      <c r="S442" s="597"/>
      <c r="T442" s="597"/>
      <c r="U442" s="597"/>
      <c r="V442" s="597"/>
      <c r="W442" s="597"/>
      <c r="X442" s="597"/>
      <c r="Y442" s="84"/>
      <c r="Z442" s="84"/>
      <c r="AB442" s="84"/>
      <c r="AC442" s="84"/>
      <c r="AD442" s="84"/>
      <c r="AE442" s="598" t="s">
        <v>14</v>
      </c>
      <c r="AF442" s="599"/>
      <c r="AG442" s="599"/>
      <c r="AH442" s="599"/>
      <c r="AI442" s="599"/>
      <c r="AJ442" s="599"/>
      <c r="AK442" s="599"/>
      <c r="AL442" s="599"/>
      <c r="AM442" s="600"/>
    </row>
    <row r="443" spans="1:39" ht="30" customHeight="1" thickBot="1" x14ac:dyDescent="0.2">
      <c r="A443" s="601" t="s">
        <v>0</v>
      </c>
      <c r="B443" s="602"/>
      <c r="C443" s="602"/>
      <c r="D443" s="602"/>
      <c r="E443" s="603"/>
      <c r="F443" s="604" t="str">
        <f>IF(入力①!$B$4="","",入力①!$B$4)</f>
        <v/>
      </c>
      <c r="G443" s="605"/>
      <c r="H443" s="605"/>
      <c r="I443" s="606"/>
      <c r="J443" s="85"/>
      <c r="K443" s="607" t="s">
        <v>182</v>
      </c>
      <c r="L443" s="608"/>
      <c r="M443" s="608"/>
      <c r="N443" s="608"/>
      <c r="O443" s="608"/>
      <c r="P443" s="608"/>
      <c r="Q443" s="608"/>
      <c r="R443" s="608"/>
      <c r="S443" s="608"/>
      <c r="T443" s="608"/>
      <c r="U443" s="608"/>
      <c r="V443" s="608"/>
      <c r="W443" s="608"/>
      <c r="X443" s="608"/>
      <c r="Y443" s="608"/>
      <c r="Z443" s="608"/>
      <c r="AA443" s="608"/>
      <c r="AB443" s="608"/>
      <c r="AC443" s="608"/>
      <c r="AD443" s="608"/>
      <c r="AE443" s="608"/>
      <c r="AF443" s="609"/>
      <c r="AG443" s="610" t="s">
        <v>33</v>
      </c>
      <c r="AH443" s="611"/>
      <c r="AI443" s="611"/>
      <c r="AJ443" s="611"/>
      <c r="AK443" s="611"/>
      <c r="AL443" s="611"/>
    </row>
    <row r="444" spans="1:39" ht="15" customHeight="1" x14ac:dyDescent="0.15">
      <c r="A444" s="555" t="s">
        <v>34</v>
      </c>
      <c r="B444" s="556"/>
      <c r="C444" s="556"/>
      <c r="D444" s="556"/>
      <c r="E444" s="557"/>
      <c r="F444" s="561" t="str">
        <f>IF(入力①!$C$4="","",入力①!$C$4)</f>
        <v/>
      </c>
      <c r="G444" s="562"/>
      <c r="H444" s="562"/>
      <c r="I444" s="562"/>
      <c r="J444" s="562"/>
      <c r="K444" s="562"/>
      <c r="L444" s="562"/>
      <c r="M444" s="562"/>
      <c r="N444" s="562"/>
      <c r="O444" s="562"/>
      <c r="P444" s="562"/>
      <c r="Q444" s="562"/>
      <c r="R444" s="562"/>
      <c r="S444" s="562"/>
      <c r="T444" s="562"/>
      <c r="U444" s="562"/>
      <c r="V444" s="562"/>
      <c r="W444" s="562"/>
      <c r="X444" s="562"/>
      <c r="Y444" s="562"/>
      <c r="Z444" s="562"/>
      <c r="AA444" s="562"/>
      <c r="AB444" s="562"/>
      <c r="AC444" s="562"/>
      <c r="AD444" s="562"/>
      <c r="AE444" s="563"/>
      <c r="AF444" s="86"/>
      <c r="AG444" s="567" t="str">
        <f>IF(OR(入力②!K2=0,入力②!K2&lt;12),"","12／"&amp;入力②!K2&amp;" 　ページ")</f>
        <v/>
      </c>
      <c r="AH444" s="568"/>
      <c r="AI444" s="568"/>
      <c r="AJ444" s="568"/>
      <c r="AK444" s="568"/>
      <c r="AL444" s="569"/>
    </row>
    <row r="445" spans="1:39" ht="15" customHeight="1" thickBot="1" x14ac:dyDescent="0.2">
      <c r="A445" s="558"/>
      <c r="B445" s="559"/>
      <c r="C445" s="559"/>
      <c r="D445" s="559"/>
      <c r="E445" s="560"/>
      <c r="F445" s="564"/>
      <c r="G445" s="565"/>
      <c r="H445" s="565"/>
      <c r="I445" s="565"/>
      <c r="J445" s="565"/>
      <c r="K445" s="565"/>
      <c r="L445" s="565"/>
      <c r="M445" s="565"/>
      <c r="N445" s="565"/>
      <c r="O445" s="565"/>
      <c r="P445" s="565"/>
      <c r="Q445" s="565"/>
      <c r="R445" s="565"/>
      <c r="S445" s="565"/>
      <c r="T445" s="565"/>
      <c r="U445" s="565"/>
      <c r="V445" s="565"/>
      <c r="W445" s="565"/>
      <c r="X445" s="565"/>
      <c r="Y445" s="565"/>
      <c r="Z445" s="565"/>
      <c r="AA445" s="565"/>
      <c r="AB445" s="565"/>
      <c r="AC445" s="565"/>
      <c r="AD445" s="565"/>
      <c r="AE445" s="566"/>
      <c r="AF445" s="87"/>
      <c r="AG445" s="570"/>
      <c r="AH445" s="571"/>
      <c r="AI445" s="571"/>
      <c r="AJ445" s="571"/>
      <c r="AK445" s="571"/>
      <c r="AL445" s="572"/>
    </row>
    <row r="446" spans="1:39" ht="6" customHeight="1" x14ac:dyDescent="0.15">
      <c r="B446" s="88"/>
      <c r="C446" s="88"/>
      <c r="D446" s="88"/>
      <c r="E446" s="88"/>
      <c r="F446" s="88"/>
      <c r="G446" s="89"/>
      <c r="H446" s="89"/>
      <c r="I446" s="89"/>
      <c r="J446" s="89"/>
      <c r="K446" s="89"/>
      <c r="L446" s="89"/>
      <c r="M446" s="89"/>
      <c r="N446" s="89"/>
      <c r="O446" s="89"/>
      <c r="P446" s="89"/>
      <c r="Q446" s="89"/>
      <c r="R446" s="89"/>
      <c r="S446" s="89"/>
      <c r="T446" s="89"/>
      <c r="U446" s="89"/>
      <c r="V446" s="89"/>
      <c r="W446" s="89"/>
      <c r="X446" s="89"/>
      <c r="Y446" s="89"/>
      <c r="Z446" s="89"/>
      <c r="AA446" s="89"/>
      <c r="AB446" s="89"/>
      <c r="AC446" s="89"/>
      <c r="AD446" s="89"/>
      <c r="AE446" s="89"/>
      <c r="AF446" s="90"/>
      <c r="AG446" s="91"/>
      <c r="AH446" s="91"/>
      <c r="AI446" s="91"/>
      <c r="AJ446" s="91"/>
      <c r="AK446" s="91"/>
      <c r="AL446" s="91"/>
    </row>
    <row r="447" spans="1:39" ht="15" customHeight="1" x14ac:dyDescent="0.15">
      <c r="A447" s="135" t="s">
        <v>183</v>
      </c>
      <c r="B447" s="136"/>
      <c r="C447" s="137"/>
      <c r="D447" s="137"/>
      <c r="E447" s="137"/>
      <c r="F447" s="137"/>
      <c r="G447" s="136"/>
      <c r="H447" s="136"/>
      <c r="I447" s="137"/>
      <c r="J447" s="137"/>
      <c r="K447" s="137"/>
      <c r="L447" s="92"/>
      <c r="M447" s="92"/>
      <c r="N447" s="92"/>
      <c r="O447" s="92"/>
      <c r="P447" s="93"/>
      <c r="Q447" s="93"/>
      <c r="R447" s="93"/>
      <c r="S447" s="93"/>
      <c r="T447" s="93"/>
      <c r="U447" s="93"/>
      <c r="V447" s="93"/>
      <c r="W447" s="93"/>
      <c r="X447" s="93"/>
      <c r="Y447" s="93"/>
      <c r="Z447" s="93"/>
      <c r="AA447" s="93"/>
      <c r="AB447" s="93"/>
      <c r="AC447" s="93"/>
      <c r="AD447" s="93"/>
      <c r="AE447" s="93"/>
      <c r="AF447" s="93"/>
    </row>
    <row r="448" spans="1:39" ht="15" customHeight="1" x14ac:dyDescent="0.15">
      <c r="A448" s="138" t="s">
        <v>184</v>
      </c>
      <c r="B448" s="139"/>
      <c r="C448" s="137"/>
      <c r="D448" s="137"/>
      <c r="E448" s="137"/>
      <c r="F448" s="137"/>
      <c r="G448" s="137"/>
      <c r="H448" s="137"/>
      <c r="I448" s="137"/>
      <c r="J448" s="137"/>
      <c r="K448" s="137"/>
      <c r="L448" s="92"/>
      <c r="M448" s="92"/>
      <c r="N448" s="92"/>
      <c r="O448" s="92"/>
      <c r="P448" s="93"/>
      <c r="Q448" s="93"/>
      <c r="R448" s="93"/>
      <c r="S448" s="93"/>
      <c r="T448" s="93"/>
      <c r="U448" s="93"/>
      <c r="V448" s="93"/>
      <c r="W448" s="93"/>
      <c r="X448" s="93"/>
      <c r="Y448" s="93"/>
      <c r="Z448" s="93"/>
      <c r="AA448" s="93"/>
      <c r="AB448" s="93"/>
      <c r="AC448" s="93"/>
      <c r="AD448" s="93"/>
      <c r="AE448" s="93"/>
      <c r="AF448" s="93"/>
    </row>
    <row r="449" spans="1:39" ht="6" customHeight="1" thickBot="1" x14ac:dyDescent="0.2">
      <c r="A449" s="94"/>
      <c r="B449" s="95"/>
      <c r="C449" s="92"/>
      <c r="D449" s="92"/>
      <c r="E449" s="92"/>
      <c r="F449" s="92"/>
      <c r="G449" s="92"/>
      <c r="H449" s="92"/>
      <c r="I449" s="92"/>
      <c r="J449" s="92"/>
      <c r="K449" s="92"/>
      <c r="L449" s="92"/>
      <c r="M449" s="92"/>
      <c r="N449" s="92"/>
      <c r="O449" s="92"/>
      <c r="P449" s="93"/>
      <c r="Q449" s="93"/>
      <c r="R449" s="93"/>
      <c r="S449" s="93"/>
      <c r="T449" s="93"/>
      <c r="U449" s="93"/>
      <c r="V449" s="93"/>
      <c r="W449" s="93"/>
      <c r="X449" s="93"/>
      <c r="Y449" s="93"/>
      <c r="Z449" s="93"/>
      <c r="AA449" s="93"/>
      <c r="AB449" s="93"/>
      <c r="AC449" s="93"/>
      <c r="AD449" s="93"/>
      <c r="AE449" s="93"/>
      <c r="AF449" s="93"/>
    </row>
    <row r="450" spans="1:39" ht="15.6" customHeight="1" x14ac:dyDescent="0.15">
      <c r="A450" s="573" t="s">
        <v>22</v>
      </c>
      <c r="B450" s="575" t="s">
        <v>23</v>
      </c>
      <c r="C450" s="575"/>
      <c r="D450" s="576"/>
      <c r="E450" s="577" t="s">
        <v>24</v>
      </c>
      <c r="F450" s="578"/>
      <c r="G450" s="578"/>
      <c r="H450" s="578"/>
      <c r="I450" s="578"/>
      <c r="J450" s="578"/>
      <c r="K450" s="578"/>
      <c r="L450" s="581" t="s">
        <v>150</v>
      </c>
      <c r="M450" s="575"/>
      <c r="N450" s="575"/>
      <c r="O450" s="575"/>
      <c r="P450" s="576"/>
      <c r="Q450" s="581" t="s">
        <v>25</v>
      </c>
      <c r="R450" s="575"/>
      <c r="S450" s="575"/>
      <c r="T450" s="575"/>
      <c r="U450" s="576"/>
      <c r="V450" s="582" t="s">
        <v>26</v>
      </c>
      <c r="W450" s="583"/>
      <c r="X450" s="583"/>
      <c r="Y450" s="583"/>
      <c r="Z450" s="583"/>
      <c r="AA450" s="583"/>
      <c r="AB450" s="583"/>
      <c r="AC450" s="586" t="s">
        <v>27</v>
      </c>
      <c r="AD450" s="587"/>
      <c r="AE450" s="587"/>
      <c r="AF450" s="587"/>
      <c r="AG450" s="587"/>
      <c r="AH450" s="588"/>
      <c r="AI450" s="578" t="s">
        <v>28</v>
      </c>
      <c r="AJ450" s="578"/>
      <c r="AK450" s="578"/>
      <c r="AL450" s="578"/>
      <c r="AM450" s="592"/>
    </row>
    <row r="451" spans="1:39" ht="13.15" customHeight="1" x14ac:dyDescent="0.15">
      <c r="A451" s="574"/>
      <c r="B451" s="580" t="s">
        <v>29</v>
      </c>
      <c r="C451" s="580"/>
      <c r="D451" s="580"/>
      <c r="E451" s="579"/>
      <c r="F451" s="580"/>
      <c r="G451" s="580"/>
      <c r="H451" s="580"/>
      <c r="I451" s="580"/>
      <c r="J451" s="580"/>
      <c r="K451" s="580"/>
      <c r="L451" s="594" t="s">
        <v>151</v>
      </c>
      <c r="M451" s="595"/>
      <c r="N451" s="595"/>
      <c r="O451" s="595"/>
      <c r="P451" s="596"/>
      <c r="Q451" s="594" t="s">
        <v>152</v>
      </c>
      <c r="R451" s="595"/>
      <c r="S451" s="595"/>
      <c r="T451" s="595"/>
      <c r="U451" s="596"/>
      <c r="V451" s="584"/>
      <c r="W451" s="585"/>
      <c r="X451" s="585"/>
      <c r="Y451" s="585"/>
      <c r="Z451" s="585"/>
      <c r="AA451" s="585"/>
      <c r="AB451" s="585"/>
      <c r="AC451" s="589"/>
      <c r="AD451" s="590"/>
      <c r="AE451" s="590"/>
      <c r="AF451" s="590"/>
      <c r="AG451" s="590"/>
      <c r="AH451" s="591"/>
      <c r="AI451" s="580"/>
      <c r="AJ451" s="580"/>
      <c r="AK451" s="580"/>
      <c r="AL451" s="580"/>
      <c r="AM451" s="593"/>
    </row>
    <row r="452" spans="1:39" ht="27" customHeight="1" x14ac:dyDescent="0.15">
      <c r="A452" s="140">
        <v>1</v>
      </c>
      <c r="B452" s="520" t="str">
        <f>IF(入力②!B277="","",入力②!B277)</f>
        <v/>
      </c>
      <c r="C452" s="521"/>
      <c r="D452" s="522"/>
      <c r="E452" s="552" t="str">
        <f>IF(入力②!C277="","",(入力②!C277))</f>
        <v/>
      </c>
      <c r="F452" s="552"/>
      <c r="G452" s="552"/>
      <c r="H452" s="552"/>
      <c r="I452" s="552"/>
      <c r="J452" s="552"/>
      <c r="K452" s="552"/>
      <c r="L452" s="526" t="str">
        <f>IF(入力②!D277="","",入力②!D277)</f>
        <v/>
      </c>
      <c r="M452" s="527"/>
      <c r="N452" s="553"/>
      <c r="O452" s="553"/>
      <c r="P452" s="554"/>
      <c r="Q452" s="526" t="str">
        <f>IF(入力②!E277="","",入力②!E277)</f>
        <v/>
      </c>
      <c r="R452" s="527"/>
      <c r="S452" s="553"/>
      <c r="T452" s="553"/>
      <c r="U452" s="554"/>
      <c r="V452" s="96" t="str">
        <f>IF(W452="","",IF(LEFT(W452,1)="昭","①",IF(LEFT(W452,1)="平","②","③")))</f>
        <v/>
      </c>
      <c r="W452" s="529" t="str">
        <f>TEXT(IF(入力②!F277="","",入力②!F277),"ggge年mm月dd日")</f>
        <v/>
      </c>
      <c r="X452" s="529"/>
      <c r="Y452" s="529"/>
      <c r="Z452" s="529"/>
      <c r="AA452" s="529"/>
      <c r="AB452" s="530"/>
      <c r="AC452" s="515" t="str">
        <f>IF(入力②!G277="","",入力②!G277)</f>
        <v/>
      </c>
      <c r="AD452" s="516"/>
      <c r="AE452" s="516"/>
      <c r="AF452" s="516"/>
      <c r="AG452" s="516"/>
      <c r="AH452" s="517"/>
      <c r="AI452" s="534" t="str">
        <f>IF(入力②!H277="","",入力②!H277)</f>
        <v/>
      </c>
      <c r="AJ452" s="535"/>
      <c r="AK452" s="535"/>
      <c r="AL452" s="535"/>
      <c r="AM452" s="204" t="s">
        <v>21</v>
      </c>
    </row>
    <row r="453" spans="1:39" ht="27" customHeight="1" x14ac:dyDescent="0.15">
      <c r="A453" s="102">
        <v>2</v>
      </c>
      <c r="B453" s="504" t="str">
        <f>IF(入力②!B278="","",入力②!B278)</f>
        <v/>
      </c>
      <c r="C453" s="505"/>
      <c r="D453" s="506"/>
      <c r="E453" s="507" t="str">
        <f>IF(入力②!C278="","",(入力②!C278))</f>
        <v/>
      </c>
      <c r="F453" s="508"/>
      <c r="G453" s="508"/>
      <c r="H453" s="508"/>
      <c r="I453" s="508"/>
      <c r="J453" s="508"/>
      <c r="K453" s="509"/>
      <c r="L453" s="510" t="str">
        <f>IF(入力②!D278="","",入力②!D278)</f>
        <v/>
      </c>
      <c r="M453" s="511"/>
      <c r="N453" s="511"/>
      <c r="O453" s="511"/>
      <c r="P453" s="512"/>
      <c r="Q453" s="510" t="str">
        <f>IF(入力②!E278="","",入力②!E278)</f>
        <v/>
      </c>
      <c r="R453" s="511"/>
      <c r="S453" s="511"/>
      <c r="T453" s="511"/>
      <c r="U453" s="512"/>
      <c r="V453" s="97" t="str">
        <f t="shared" ref="V453:V476" si="11">IF(W453="","",IF(LEFT(W453,1)="昭","①",IF(LEFT(W453,1)="平","②","③")))</f>
        <v/>
      </c>
      <c r="W453" s="513" t="str">
        <f>TEXT(IF(入力②!F278="","",入力②!F278),"ggge年mm月dd日")</f>
        <v/>
      </c>
      <c r="X453" s="513"/>
      <c r="Y453" s="513"/>
      <c r="Z453" s="513"/>
      <c r="AA453" s="513"/>
      <c r="AB453" s="514"/>
      <c r="AC453" s="515" t="str">
        <f>IF(入力②!G278="","",入力②!G278)</f>
        <v/>
      </c>
      <c r="AD453" s="516"/>
      <c r="AE453" s="516"/>
      <c r="AF453" s="516"/>
      <c r="AG453" s="516"/>
      <c r="AH453" s="517"/>
      <c r="AI453" s="518" t="str">
        <f>IF(入力②!H278="","",入力②!H278)</f>
        <v/>
      </c>
      <c r="AJ453" s="519"/>
      <c r="AK453" s="519"/>
      <c r="AL453" s="519"/>
      <c r="AM453" s="103" t="s">
        <v>21</v>
      </c>
    </row>
    <row r="454" spans="1:39" ht="27" customHeight="1" x14ac:dyDescent="0.15">
      <c r="A454" s="102">
        <v>3</v>
      </c>
      <c r="B454" s="504" t="str">
        <f>IF(入力②!B279="","",入力②!B279)</f>
        <v/>
      </c>
      <c r="C454" s="505"/>
      <c r="D454" s="506"/>
      <c r="E454" s="507" t="str">
        <f>IF(入力②!C279="","",(入力②!C279))</f>
        <v/>
      </c>
      <c r="F454" s="508"/>
      <c r="G454" s="508"/>
      <c r="H454" s="508"/>
      <c r="I454" s="508"/>
      <c r="J454" s="508"/>
      <c r="K454" s="509"/>
      <c r="L454" s="510" t="str">
        <f>IF(入力②!D279="","",入力②!D279)</f>
        <v/>
      </c>
      <c r="M454" s="511"/>
      <c r="N454" s="511"/>
      <c r="O454" s="511"/>
      <c r="P454" s="512"/>
      <c r="Q454" s="510" t="str">
        <f>IF(入力②!E279="","",入力②!E279)</f>
        <v/>
      </c>
      <c r="R454" s="511"/>
      <c r="S454" s="511"/>
      <c r="T454" s="511"/>
      <c r="U454" s="512"/>
      <c r="V454" s="97" t="str">
        <f t="shared" si="11"/>
        <v/>
      </c>
      <c r="W454" s="513" t="str">
        <f>TEXT(IF(入力②!F279="","",入力②!F279),"ggge年mm月dd日")</f>
        <v/>
      </c>
      <c r="X454" s="513"/>
      <c r="Y454" s="513"/>
      <c r="Z454" s="513"/>
      <c r="AA454" s="513"/>
      <c r="AB454" s="514"/>
      <c r="AC454" s="515" t="str">
        <f>IF(入力②!G279="","",入力②!G279)</f>
        <v/>
      </c>
      <c r="AD454" s="516"/>
      <c r="AE454" s="516"/>
      <c r="AF454" s="516"/>
      <c r="AG454" s="516"/>
      <c r="AH454" s="517"/>
      <c r="AI454" s="518" t="str">
        <f>IF(入力②!H279="","",入力②!H279)</f>
        <v/>
      </c>
      <c r="AJ454" s="519"/>
      <c r="AK454" s="519"/>
      <c r="AL454" s="519"/>
      <c r="AM454" s="103" t="s">
        <v>21</v>
      </c>
    </row>
    <row r="455" spans="1:39" ht="27" customHeight="1" x14ac:dyDescent="0.15">
      <c r="A455" s="102">
        <v>4</v>
      </c>
      <c r="B455" s="504" t="str">
        <f>IF(入力②!B280="","",入力②!B280)</f>
        <v/>
      </c>
      <c r="C455" s="505"/>
      <c r="D455" s="506"/>
      <c r="E455" s="507" t="str">
        <f>IF(入力②!C280="","",(入力②!C280))</f>
        <v/>
      </c>
      <c r="F455" s="508"/>
      <c r="G455" s="508"/>
      <c r="H455" s="508"/>
      <c r="I455" s="508"/>
      <c r="J455" s="508"/>
      <c r="K455" s="509"/>
      <c r="L455" s="510" t="str">
        <f>IF(入力②!D280="","",入力②!D280)</f>
        <v/>
      </c>
      <c r="M455" s="511"/>
      <c r="N455" s="511"/>
      <c r="O455" s="511"/>
      <c r="P455" s="512"/>
      <c r="Q455" s="510" t="str">
        <f>IF(入力②!E280="","",入力②!E280)</f>
        <v/>
      </c>
      <c r="R455" s="511"/>
      <c r="S455" s="511"/>
      <c r="T455" s="511"/>
      <c r="U455" s="512"/>
      <c r="V455" s="97" t="str">
        <f t="shared" si="11"/>
        <v/>
      </c>
      <c r="W455" s="513" t="str">
        <f>TEXT(IF(入力②!F280="","",入力②!F280),"ggge年mm月dd日")</f>
        <v/>
      </c>
      <c r="X455" s="513"/>
      <c r="Y455" s="513"/>
      <c r="Z455" s="513"/>
      <c r="AA455" s="513"/>
      <c r="AB455" s="514"/>
      <c r="AC455" s="515" t="str">
        <f>IF(入力②!G280="","",入力②!G280)</f>
        <v/>
      </c>
      <c r="AD455" s="516"/>
      <c r="AE455" s="516"/>
      <c r="AF455" s="516"/>
      <c r="AG455" s="516"/>
      <c r="AH455" s="517"/>
      <c r="AI455" s="518" t="str">
        <f>IF(入力②!H280="","",入力②!H280)</f>
        <v/>
      </c>
      <c r="AJ455" s="519"/>
      <c r="AK455" s="519"/>
      <c r="AL455" s="519"/>
      <c r="AM455" s="103" t="s">
        <v>21</v>
      </c>
    </row>
    <row r="456" spans="1:39" ht="27" customHeight="1" x14ac:dyDescent="0.15">
      <c r="A456" s="141">
        <v>5</v>
      </c>
      <c r="B456" s="536" t="str">
        <f>IF(入力②!B281="","",入力②!B281)</f>
        <v/>
      </c>
      <c r="C456" s="537"/>
      <c r="D456" s="538"/>
      <c r="E456" s="539" t="str">
        <f>IF(入力②!C281="","",(入力②!C281))</f>
        <v/>
      </c>
      <c r="F456" s="540"/>
      <c r="G456" s="540"/>
      <c r="H456" s="540"/>
      <c r="I456" s="540"/>
      <c r="J456" s="540"/>
      <c r="K456" s="541"/>
      <c r="L456" s="542" t="str">
        <f>IF(入力②!D281="","",入力②!D281)</f>
        <v/>
      </c>
      <c r="M456" s="543"/>
      <c r="N456" s="543"/>
      <c r="O456" s="543"/>
      <c r="P456" s="544"/>
      <c r="Q456" s="542" t="str">
        <f>IF(入力②!E281="","",入力②!E281)</f>
        <v/>
      </c>
      <c r="R456" s="543"/>
      <c r="S456" s="543"/>
      <c r="T456" s="543"/>
      <c r="U456" s="544"/>
      <c r="V456" s="98" t="str">
        <f t="shared" si="11"/>
        <v/>
      </c>
      <c r="W456" s="545" t="str">
        <f>TEXT(IF(入力②!F281="","",入力②!F281),"ggge年mm月dd日")</f>
        <v/>
      </c>
      <c r="X456" s="545"/>
      <c r="Y456" s="545"/>
      <c r="Z456" s="545"/>
      <c r="AA456" s="545"/>
      <c r="AB456" s="546"/>
      <c r="AC456" s="547" t="str">
        <f>IF(入力②!G281="","",入力②!G281)</f>
        <v/>
      </c>
      <c r="AD456" s="548"/>
      <c r="AE456" s="548"/>
      <c r="AF456" s="548"/>
      <c r="AG456" s="548"/>
      <c r="AH456" s="549"/>
      <c r="AI456" s="550" t="str">
        <f>IF(入力②!H281="","",入力②!H281)</f>
        <v/>
      </c>
      <c r="AJ456" s="551"/>
      <c r="AK456" s="551"/>
      <c r="AL456" s="551"/>
      <c r="AM456" s="142" t="s">
        <v>21</v>
      </c>
    </row>
    <row r="457" spans="1:39" ht="27" customHeight="1" x14ac:dyDescent="0.15">
      <c r="A457" s="143">
        <v>6</v>
      </c>
      <c r="B457" s="520" t="str">
        <f>IF(入力②!B282="","",入力②!B282)</f>
        <v/>
      </c>
      <c r="C457" s="521"/>
      <c r="D457" s="522"/>
      <c r="E457" s="523" t="str">
        <f>IF(入力②!C282="","",(入力②!C282))</f>
        <v/>
      </c>
      <c r="F457" s="524"/>
      <c r="G457" s="524"/>
      <c r="H457" s="524"/>
      <c r="I457" s="524"/>
      <c r="J457" s="524"/>
      <c r="K457" s="525"/>
      <c r="L457" s="526" t="str">
        <f>IF(入力②!D282="","",入力②!D282)</f>
        <v/>
      </c>
      <c r="M457" s="527"/>
      <c r="N457" s="527"/>
      <c r="O457" s="527"/>
      <c r="P457" s="528"/>
      <c r="Q457" s="526" t="str">
        <f>IF(入力②!E282="","",入力②!E282)</f>
        <v/>
      </c>
      <c r="R457" s="527"/>
      <c r="S457" s="527"/>
      <c r="T457" s="527"/>
      <c r="U457" s="528"/>
      <c r="V457" s="99" t="str">
        <f t="shared" si="11"/>
        <v/>
      </c>
      <c r="W457" s="529" t="str">
        <f>TEXT(IF(入力②!F282="","",入力②!F282),"ggge年mm月dd日")</f>
        <v/>
      </c>
      <c r="X457" s="529"/>
      <c r="Y457" s="529"/>
      <c r="Z457" s="529"/>
      <c r="AA457" s="529"/>
      <c r="AB457" s="530"/>
      <c r="AC457" s="531" t="str">
        <f>IF(入力②!G282="","",入力②!G282)</f>
        <v/>
      </c>
      <c r="AD457" s="532"/>
      <c r="AE457" s="532"/>
      <c r="AF457" s="532"/>
      <c r="AG457" s="532"/>
      <c r="AH457" s="533"/>
      <c r="AI457" s="534" t="str">
        <f>IF(入力②!H282="","",入力②!H282)</f>
        <v/>
      </c>
      <c r="AJ457" s="535"/>
      <c r="AK457" s="535"/>
      <c r="AL457" s="535"/>
      <c r="AM457" s="204" t="s">
        <v>21</v>
      </c>
    </row>
    <row r="458" spans="1:39" ht="27" customHeight="1" x14ac:dyDescent="0.15">
      <c r="A458" s="102">
        <v>7</v>
      </c>
      <c r="B458" s="504" t="str">
        <f>IF(入力②!B283="","",入力②!B283)</f>
        <v/>
      </c>
      <c r="C458" s="505"/>
      <c r="D458" s="506"/>
      <c r="E458" s="507" t="str">
        <f>IF(入力②!C283="","",(入力②!C283))</f>
        <v/>
      </c>
      <c r="F458" s="508"/>
      <c r="G458" s="508"/>
      <c r="H458" s="508"/>
      <c r="I458" s="508"/>
      <c r="J458" s="508"/>
      <c r="K458" s="509"/>
      <c r="L458" s="510" t="str">
        <f>IF(入力②!D283="","",入力②!D283)</f>
        <v/>
      </c>
      <c r="M458" s="511"/>
      <c r="N458" s="511"/>
      <c r="O458" s="511"/>
      <c r="P458" s="512"/>
      <c r="Q458" s="510" t="str">
        <f>IF(入力②!E283="","",入力②!E283)</f>
        <v/>
      </c>
      <c r="R458" s="511"/>
      <c r="S458" s="511"/>
      <c r="T458" s="511"/>
      <c r="U458" s="512"/>
      <c r="V458" s="97" t="str">
        <f t="shared" si="11"/>
        <v/>
      </c>
      <c r="W458" s="513" t="str">
        <f>TEXT(IF(入力②!F283="","",入力②!F283),"ggge年mm月dd日")</f>
        <v/>
      </c>
      <c r="X458" s="513"/>
      <c r="Y458" s="513"/>
      <c r="Z458" s="513"/>
      <c r="AA458" s="513"/>
      <c r="AB458" s="514"/>
      <c r="AC458" s="515" t="str">
        <f>IF(入力②!G283="","",入力②!G283)</f>
        <v/>
      </c>
      <c r="AD458" s="516"/>
      <c r="AE458" s="516"/>
      <c r="AF458" s="516"/>
      <c r="AG458" s="516"/>
      <c r="AH458" s="517"/>
      <c r="AI458" s="518" t="str">
        <f>IF(入力②!H283="","",入力②!H283)</f>
        <v/>
      </c>
      <c r="AJ458" s="519"/>
      <c r="AK458" s="519"/>
      <c r="AL458" s="519"/>
      <c r="AM458" s="103" t="s">
        <v>21</v>
      </c>
    </row>
    <row r="459" spans="1:39" ht="27" customHeight="1" x14ac:dyDescent="0.15">
      <c r="A459" s="102">
        <v>8</v>
      </c>
      <c r="B459" s="504" t="str">
        <f>IF(入力②!B284="","",入力②!B284)</f>
        <v/>
      </c>
      <c r="C459" s="505"/>
      <c r="D459" s="506"/>
      <c r="E459" s="507" t="str">
        <f>IF(入力②!C284="","",(入力②!C284))</f>
        <v/>
      </c>
      <c r="F459" s="508"/>
      <c r="G459" s="508"/>
      <c r="H459" s="508"/>
      <c r="I459" s="508"/>
      <c r="J459" s="508"/>
      <c r="K459" s="509"/>
      <c r="L459" s="510" t="str">
        <f>IF(入力②!D284="","",入力②!D284)</f>
        <v/>
      </c>
      <c r="M459" s="511"/>
      <c r="N459" s="511"/>
      <c r="O459" s="511"/>
      <c r="P459" s="512"/>
      <c r="Q459" s="510" t="str">
        <f>IF(入力②!E284="","",入力②!E284)</f>
        <v/>
      </c>
      <c r="R459" s="511"/>
      <c r="S459" s="511"/>
      <c r="T459" s="511"/>
      <c r="U459" s="512"/>
      <c r="V459" s="97" t="str">
        <f t="shared" si="11"/>
        <v/>
      </c>
      <c r="W459" s="513" t="str">
        <f>TEXT(IF(入力②!F284="","",入力②!F284),"ggge年mm月dd日")</f>
        <v/>
      </c>
      <c r="X459" s="513"/>
      <c r="Y459" s="513"/>
      <c r="Z459" s="513"/>
      <c r="AA459" s="513"/>
      <c r="AB459" s="514"/>
      <c r="AC459" s="515" t="str">
        <f>IF(入力②!G284="","",入力②!G284)</f>
        <v/>
      </c>
      <c r="AD459" s="516"/>
      <c r="AE459" s="516"/>
      <c r="AF459" s="516"/>
      <c r="AG459" s="516"/>
      <c r="AH459" s="517"/>
      <c r="AI459" s="518" t="str">
        <f>IF(入力②!H284="","",入力②!H284)</f>
        <v/>
      </c>
      <c r="AJ459" s="519"/>
      <c r="AK459" s="519"/>
      <c r="AL459" s="519"/>
      <c r="AM459" s="103" t="s">
        <v>21</v>
      </c>
    </row>
    <row r="460" spans="1:39" ht="27" customHeight="1" x14ac:dyDescent="0.15">
      <c r="A460" s="102">
        <v>9</v>
      </c>
      <c r="B460" s="504" t="str">
        <f>IF(入力②!B285="","",入力②!B285)</f>
        <v/>
      </c>
      <c r="C460" s="505"/>
      <c r="D460" s="506"/>
      <c r="E460" s="507" t="str">
        <f>IF(入力②!C285="","",(入力②!C285))</f>
        <v/>
      </c>
      <c r="F460" s="508"/>
      <c r="G460" s="508"/>
      <c r="H460" s="508"/>
      <c r="I460" s="508"/>
      <c r="J460" s="508"/>
      <c r="K460" s="509"/>
      <c r="L460" s="510" t="str">
        <f>IF(入力②!D285="","",入力②!D285)</f>
        <v/>
      </c>
      <c r="M460" s="511"/>
      <c r="N460" s="511"/>
      <c r="O460" s="511"/>
      <c r="P460" s="512"/>
      <c r="Q460" s="510" t="str">
        <f>IF(入力②!E285="","",入力②!E285)</f>
        <v/>
      </c>
      <c r="R460" s="511"/>
      <c r="S460" s="511"/>
      <c r="T460" s="511"/>
      <c r="U460" s="512"/>
      <c r="V460" s="97" t="str">
        <f t="shared" si="11"/>
        <v/>
      </c>
      <c r="W460" s="513" t="str">
        <f>TEXT(IF(入力②!F285="","",入力②!F285),"ggge年mm月dd日")</f>
        <v/>
      </c>
      <c r="X460" s="513"/>
      <c r="Y460" s="513"/>
      <c r="Z460" s="513"/>
      <c r="AA460" s="513"/>
      <c r="AB460" s="514"/>
      <c r="AC460" s="515" t="str">
        <f>IF(入力②!G285="","",入力②!G285)</f>
        <v/>
      </c>
      <c r="AD460" s="516"/>
      <c r="AE460" s="516"/>
      <c r="AF460" s="516"/>
      <c r="AG460" s="516"/>
      <c r="AH460" s="517"/>
      <c r="AI460" s="518" t="str">
        <f>IF(入力②!H285="","",入力②!H285)</f>
        <v/>
      </c>
      <c r="AJ460" s="519"/>
      <c r="AK460" s="519"/>
      <c r="AL460" s="519"/>
      <c r="AM460" s="103" t="s">
        <v>21</v>
      </c>
    </row>
    <row r="461" spans="1:39" ht="27" customHeight="1" x14ac:dyDescent="0.15">
      <c r="A461" s="141">
        <v>10</v>
      </c>
      <c r="B461" s="536" t="str">
        <f>IF(入力②!B286="","",入力②!B286)</f>
        <v/>
      </c>
      <c r="C461" s="537"/>
      <c r="D461" s="538"/>
      <c r="E461" s="539" t="str">
        <f>IF(入力②!C286="","",(入力②!C286))</f>
        <v/>
      </c>
      <c r="F461" s="540"/>
      <c r="G461" s="540"/>
      <c r="H461" s="540"/>
      <c r="I461" s="540"/>
      <c r="J461" s="540"/>
      <c r="K461" s="541"/>
      <c r="L461" s="542" t="str">
        <f>IF(入力②!D286="","",入力②!D286)</f>
        <v/>
      </c>
      <c r="M461" s="543"/>
      <c r="N461" s="543"/>
      <c r="O461" s="543"/>
      <c r="P461" s="544"/>
      <c r="Q461" s="542" t="str">
        <f>IF(入力②!E286="","",入力②!E286)</f>
        <v/>
      </c>
      <c r="R461" s="543"/>
      <c r="S461" s="543"/>
      <c r="T461" s="543"/>
      <c r="U461" s="544"/>
      <c r="V461" s="98" t="str">
        <f t="shared" si="11"/>
        <v/>
      </c>
      <c r="W461" s="545" t="str">
        <f>TEXT(IF(入力②!F286="","",入力②!F286),"ggge年mm月dd日")</f>
        <v/>
      </c>
      <c r="X461" s="545"/>
      <c r="Y461" s="545"/>
      <c r="Z461" s="545"/>
      <c r="AA461" s="545"/>
      <c r="AB461" s="546"/>
      <c r="AC461" s="547" t="str">
        <f>IF(入力②!G286="","",入力②!G286)</f>
        <v/>
      </c>
      <c r="AD461" s="548"/>
      <c r="AE461" s="548"/>
      <c r="AF461" s="548"/>
      <c r="AG461" s="548"/>
      <c r="AH461" s="549"/>
      <c r="AI461" s="550" t="str">
        <f>IF(入力②!H286="","",入力②!H286)</f>
        <v/>
      </c>
      <c r="AJ461" s="551"/>
      <c r="AK461" s="551"/>
      <c r="AL461" s="551"/>
      <c r="AM461" s="142" t="s">
        <v>21</v>
      </c>
    </row>
    <row r="462" spans="1:39" ht="27" customHeight="1" x14ac:dyDescent="0.15">
      <c r="A462" s="143">
        <v>11</v>
      </c>
      <c r="B462" s="520" t="str">
        <f>IF(入力②!B287="","",入力②!B287)</f>
        <v/>
      </c>
      <c r="C462" s="521"/>
      <c r="D462" s="522"/>
      <c r="E462" s="523" t="str">
        <f>IF(入力②!C287="","",(入力②!C287))</f>
        <v/>
      </c>
      <c r="F462" s="524"/>
      <c r="G462" s="524"/>
      <c r="H462" s="524"/>
      <c r="I462" s="524"/>
      <c r="J462" s="524"/>
      <c r="K462" s="525"/>
      <c r="L462" s="526" t="str">
        <f>IF(入力②!D287="","",入力②!D287)</f>
        <v/>
      </c>
      <c r="M462" s="527"/>
      <c r="N462" s="527"/>
      <c r="O462" s="527"/>
      <c r="P462" s="528"/>
      <c r="Q462" s="526" t="str">
        <f>IF(入力②!E287="","",入力②!E287)</f>
        <v/>
      </c>
      <c r="R462" s="527"/>
      <c r="S462" s="527"/>
      <c r="T462" s="527"/>
      <c r="U462" s="528"/>
      <c r="V462" s="99" t="str">
        <f t="shared" si="11"/>
        <v/>
      </c>
      <c r="W462" s="529" t="str">
        <f>TEXT(IF(入力②!F287="","",入力②!F287),"ggge年mm月dd日")</f>
        <v/>
      </c>
      <c r="X462" s="529"/>
      <c r="Y462" s="529"/>
      <c r="Z462" s="529"/>
      <c r="AA462" s="529"/>
      <c r="AB462" s="530"/>
      <c r="AC462" s="531" t="str">
        <f>IF(入力②!G287="","",入力②!G287)</f>
        <v/>
      </c>
      <c r="AD462" s="532"/>
      <c r="AE462" s="532"/>
      <c r="AF462" s="532"/>
      <c r="AG462" s="532"/>
      <c r="AH462" s="533"/>
      <c r="AI462" s="534" t="str">
        <f>IF(入力②!H287="","",入力②!H287)</f>
        <v/>
      </c>
      <c r="AJ462" s="535"/>
      <c r="AK462" s="535"/>
      <c r="AL462" s="535"/>
      <c r="AM462" s="204" t="s">
        <v>21</v>
      </c>
    </row>
    <row r="463" spans="1:39" ht="27" customHeight="1" x14ac:dyDescent="0.15">
      <c r="A463" s="102">
        <v>12</v>
      </c>
      <c r="B463" s="504" t="str">
        <f>IF(入力②!B288="","",入力②!B288)</f>
        <v/>
      </c>
      <c r="C463" s="505"/>
      <c r="D463" s="506"/>
      <c r="E463" s="507" t="str">
        <f>IF(入力②!C288="","",(入力②!C288))</f>
        <v/>
      </c>
      <c r="F463" s="508"/>
      <c r="G463" s="508"/>
      <c r="H463" s="508"/>
      <c r="I463" s="508"/>
      <c r="J463" s="508"/>
      <c r="K463" s="509"/>
      <c r="L463" s="510" t="str">
        <f>IF(入力②!D288="","",入力②!D288)</f>
        <v/>
      </c>
      <c r="M463" s="511"/>
      <c r="N463" s="511"/>
      <c r="O463" s="511"/>
      <c r="P463" s="512"/>
      <c r="Q463" s="510" t="str">
        <f>IF(入力②!E288="","",入力②!E288)</f>
        <v/>
      </c>
      <c r="R463" s="511"/>
      <c r="S463" s="511"/>
      <c r="T463" s="511"/>
      <c r="U463" s="512"/>
      <c r="V463" s="97" t="str">
        <f t="shared" si="11"/>
        <v/>
      </c>
      <c r="W463" s="513" t="str">
        <f>TEXT(IF(入力②!F288="","",入力②!F288),"ggge年mm月dd日")</f>
        <v/>
      </c>
      <c r="X463" s="513"/>
      <c r="Y463" s="513"/>
      <c r="Z463" s="513"/>
      <c r="AA463" s="513"/>
      <c r="AB463" s="514"/>
      <c r="AC463" s="515" t="str">
        <f>IF(入力②!G288="","",入力②!G288)</f>
        <v/>
      </c>
      <c r="AD463" s="516"/>
      <c r="AE463" s="516"/>
      <c r="AF463" s="516"/>
      <c r="AG463" s="516"/>
      <c r="AH463" s="517"/>
      <c r="AI463" s="518" t="str">
        <f>IF(入力②!H288="","",入力②!H288)</f>
        <v/>
      </c>
      <c r="AJ463" s="519"/>
      <c r="AK463" s="519"/>
      <c r="AL463" s="519"/>
      <c r="AM463" s="103" t="s">
        <v>21</v>
      </c>
    </row>
    <row r="464" spans="1:39" ht="27" customHeight="1" x14ac:dyDescent="0.15">
      <c r="A464" s="102">
        <v>13</v>
      </c>
      <c r="B464" s="504" t="str">
        <f>IF(入力②!B289="","",入力②!B289)</f>
        <v/>
      </c>
      <c r="C464" s="505"/>
      <c r="D464" s="506"/>
      <c r="E464" s="507" t="str">
        <f>IF(入力②!C289="","",(入力②!C289))</f>
        <v/>
      </c>
      <c r="F464" s="508"/>
      <c r="G464" s="508"/>
      <c r="H464" s="508"/>
      <c r="I464" s="508"/>
      <c r="J464" s="508"/>
      <c r="K464" s="509"/>
      <c r="L464" s="510" t="str">
        <f>IF(入力②!D289="","",入力②!D289)</f>
        <v/>
      </c>
      <c r="M464" s="511"/>
      <c r="N464" s="511"/>
      <c r="O464" s="511"/>
      <c r="P464" s="512"/>
      <c r="Q464" s="510" t="str">
        <f>IF(入力②!E289="","",入力②!E289)</f>
        <v/>
      </c>
      <c r="R464" s="511"/>
      <c r="S464" s="511"/>
      <c r="T464" s="511"/>
      <c r="U464" s="512"/>
      <c r="V464" s="97" t="str">
        <f t="shared" si="11"/>
        <v/>
      </c>
      <c r="W464" s="513" t="str">
        <f>TEXT(IF(入力②!F289="","",入力②!F289),"ggge年mm月dd日")</f>
        <v/>
      </c>
      <c r="X464" s="513"/>
      <c r="Y464" s="513"/>
      <c r="Z464" s="513"/>
      <c r="AA464" s="513"/>
      <c r="AB464" s="514"/>
      <c r="AC464" s="515" t="str">
        <f>IF(入力②!G289="","",入力②!G289)</f>
        <v/>
      </c>
      <c r="AD464" s="516"/>
      <c r="AE464" s="516"/>
      <c r="AF464" s="516"/>
      <c r="AG464" s="516"/>
      <c r="AH464" s="517"/>
      <c r="AI464" s="518" t="str">
        <f>IF(入力②!H289="","",入力②!H289)</f>
        <v/>
      </c>
      <c r="AJ464" s="519"/>
      <c r="AK464" s="519"/>
      <c r="AL464" s="519"/>
      <c r="AM464" s="103" t="s">
        <v>21</v>
      </c>
    </row>
    <row r="465" spans="1:39" ht="27" customHeight="1" x14ac:dyDescent="0.15">
      <c r="A465" s="102">
        <v>14</v>
      </c>
      <c r="B465" s="504" t="str">
        <f>IF(入力②!B290="","",入力②!B290)</f>
        <v/>
      </c>
      <c r="C465" s="505"/>
      <c r="D465" s="506"/>
      <c r="E465" s="507" t="str">
        <f>IF(入力②!C290="","",(入力②!C290))</f>
        <v/>
      </c>
      <c r="F465" s="508"/>
      <c r="G465" s="508"/>
      <c r="H465" s="508"/>
      <c r="I465" s="508"/>
      <c r="J465" s="508"/>
      <c r="K465" s="509"/>
      <c r="L465" s="510" t="str">
        <f>IF(入力②!D290="","",入力②!D290)</f>
        <v/>
      </c>
      <c r="M465" s="511"/>
      <c r="N465" s="511"/>
      <c r="O465" s="511"/>
      <c r="P465" s="512"/>
      <c r="Q465" s="510" t="str">
        <f>IF(入力②!E290="","",入力②!E290)</f>
        <v/>
      </c>
      <c r="R465" s="511"/>
      <c r="S465" s="511"/>
      <c r="T465" s="511"/>
      <c r="U465" s="512"/>
      <c r="V465" s="97" t="str">
        <f t="shared" si="11"/>
        <v/>
      </c>
      <c r="W465" s="513" t="str">
        <f>TEXT(IF(入力②!F290="","",入力②!F290),"ggge年mm月dd日")</f>
        <v/>
      </c>
      <c r="X465" s="513"/>
      <c r="Y465" s="513"/>
      <c r="Z465" s="513"/>
      <c r="AA465" s="513"/>
      <c r="AB465" s="514"/>
      <c r="AC465" s="515" t="str">
        <f>IF(入力②!G290="","",入力②!G290)</f>
        <v/>
      </c>
      <c r="AD465" s="516"/>
      <c r="AE465" s="516"/>
      <c r="AF465" s="516"/>
      <c r="AG465" s="516"/>
      <c r="AH465" s="517"/>
      <c r="AI465" s="518" t="str">
        <f>IF(入力②!H290="","",入力②!H290)</f>
        <v/>
      </c>
      <c r="AJ465" s="519"/>
      <c r="AK465" s="519"/>
      <c r="AL465" s="519"/>
      <c r="AM465" s="103" t="s">
        <v>21</v>
      </c>
    </row>
    <row r="466" spans="1:39" ht="27" customHeight="1" x14ac:dyDescent="0.15">
      <c r="A466" s="141">
        <v>15</v>
      </c>
      <c r="B466" s="536" t="str">
        <f>IF(入力②!B291="","",入力②!B291)</f>
        <v/>
      </c>
      <c r="C466" s="537"/>
      <c r="D466" s="538"/>
      <c r="E466" s="539" t="str">
        <f>IF(入力②!C291="","",(入力②!C291))</f>
        <v/>
      </c>
      <c r="F466" s="540"/>
      <c r="G466" s="540"/>
      <c r="H466" s="540"/>
      <c r="I466" s="540"/>
      <c r="J466" s="540"/>
      <c r="K466" s="541"/>
      <c r="L466" s="542" t="str">
        <f>IF(入力②!D291="","",入力②!D291)</f>
        <v/>
      </c>
      <c r="M466" s="543"/>
      <c r="N466" s="543"/>
      <c r="O466" s="543"/>
      <c r="P466" s="544"/>
      <c r="Q466" s="542" t="str">
        <f>IF(入力②!E291="","",入力②!E291)</f>
        <v/>
      </c>
      <c r="R466" s="543"/>
      <c r="S466" s="543"/>
      <c r="T466" s="543"/>
      <c r="U466" s="544"/>
      <c r="V466" s="98" t="str">
        <f t="shared" si="11"/>
        <v/>
      </c>
      <c r="W466" s="545" t="str">
        <f>TEXT(IF(入力②!F291="","",入力②!F291),"ggge年mm月dd日")</f>
        <v/>
      </c>
      <c r="X466" s="545"/>
      <c r="Y466" s="545"/>
      <c r="Z466" s="545"/>
      <c r="AA466" s="545"/>
      <c r="AB466" s="546"/>
      <c r="AC466" s="547" t="str">
        <f>IF(入力②!G291="","",入力②!G291)</f>
        <v/>
      </c>
      <c r="AD466" s="548"/>
      <c r="AE466" s="548"/>
      <c r="AF466" s="548"/>
      <c r="AG466" s="548"/>
      <c r="AH466" s="549"/>
      <c r="AI466" s="550" t="str">
        <f>IF(入力②!H291="","",入力②!H291)</f>
        <v/>
      </c>
      <c r="AJ466" s="551"/>
      <c r="AK466" s="551"/>
      <c r="AL466" s="551"/>
      <c r="AM466" s="142" t="s">
        <v>21</v>
      </c>
    </row>
    <row r="467" spans="1:39" ht="27" customHeight="1" x14ac:dyDescent="0.15">
      <c r="A467" s="143">
        <v>16</v>
      </c>
      <c r="B467" s="520" t="str">
        <f>IF(入力②!B292="","",入力②!B292)</f>
        <v/>
      </c>
      <c r="C467" s="521"/>
      <c r="D467" s="522"/>
      <c r="E467" s="523" t="str">
        <f>IF(入力②!C292="","",(入力②!C292))</f>
        <v/>
      </c>
      <c r="F467" s="524"/>
      <c r="G467" s="524"/>
      <c r="H467" s="524"/>
      <c r="I467" s="524"/>
      <c r="J467" s="524"/>
      <c r="K467" s="525"/>
      <c r="L467" s="526" t="str">
        <f>IF(入力②!D292="","",入力②!D292)</f>
        <v/>
      </c>
      <c r="M467" s="527"/>
      <c r="N467" s="527"/>
      <c r="O467" s="527"/>
      <c r="P467" s="528"/>
      <c r="Q467" s="526" t="str">
        <f>IF(入力②!E292="","",入力②!E292)</f>
        <v/>
      </c>
      <c r="R467" s="527"/>
      <c r="S467" s="527"/>
      <c r="T467" s="527"/>
      <c r="U467" s="528"/>
      <c r="V467" s="99" t="str">
        <f t="shared" si="11"/>
        <v/>
      </c>
      <c r="W467" s="529" t="str">
        <f>TEXT(IF(入力②!F292="","",入力②!F292),"ggge年mm月dd日")</f>
        <v/>
      </c>
      <c r="X467" s="529"/>
      <c r="Y467" s="529"/>
      <c r="Z467" s="529"/>
      <c r="AA467" s="529"/>
      <c r="AB467" s="530"/>
      <c r="AC467" s="531" t="str">
        <f>IF(入力②!G292="","",入力②!G292)</f>
        <v/>
      </c>
      <c r="AD467" s="532"/>
      <c r="AE467" s="532"/>
      <c r="AF467" s="532"/>
      <c r="AG467" s="532"/>
      <c r="AH467" s="533"/>
      <c r="AI467" s="534" t="str">
        <f>IF(入力②!H292="","",入力②!H292)</f>
        <v/>
      </c>
      <c r="AJ467" s="535"/>
      <c r="AK467" s="535"/>
      <c r="AL467" s="535"/>
      <c r="AM467" s="204" t="s">
        <v>21</v>
      </c>
    </row>
    <row r="468" spans="1:39" ht="27" customHeight="1" x14ac:dyDescent="0.15">
      <c r="A468" s="102">
        <v>17</v>
      </c>
      <c r="B468" s="504" t="str">
        <f>IF(入力②!B293="","",入力②!B293)</f>
        <v/>
      </c>
      <c r="C468" s="505"/>
      <c r="D468" s="506"/>
      <c r="E468" s="507" t="str">
        <f>IF(入力②!C293="","",(入力②!C293))</f>
        <v/>
      </c>
      <c r="F468" s="508"/>
      <c r="G468" s="508"/>
      <c r="H468" s="508"/>
      <c r="I468" s="508"/>
      <c r="J468" s="508"/>
      <c r="K468" s="509"/>
      <c r="L468" s="510" t="str">
        <f>IF(入力②!D293="","",入力②!D293)</f>
        <v/>
      </c>
      <c r="M468" s="511"/>
      <c r="N468" s="511"/>
      <c r="O468" s="511"/>
      <c r="P468" s="512"/>
      <c r="Q468" s="510" t="str">
        <f>IF(入力②!E293="","",入力②!E293)</f>
        <v/>
      </c>
      <c r="R468" s="511"/>
      <c r="S468" s="511"/>
      <c r="T468" s="511"/>
      <c r="U468" s="512"/>
      <c r="V468" s="97" t="str">
        <f t="shared" si="11"/>
        <v/>
      </c>
      <c r="W468" s="513" t="str">
        <f>TEXT(IF(入力②!F293="","",入力②!F293),"ggge年mm月dd日")</f>
        <v/>
      </c>
      <c r="X468" s="513"/>
      <c r="Y468" s="513"/>
      <c r="Z468" s="513"/>
      <c r="AA468" s="513"/>
      <c r="AB468" s="514"/>
      <c r="AC468" s="515" t="str">
        <f>IF(入力②!G293="","",入力②!G293)</f>
        <v/>
      </c>
      <c r="AD468" s="516"/>
      <c r="AE468" s="516"/>
      <c r="AF468" s="516"/>
      <c r="AG468" s="516"/>
      <c r="AH468" s="517"/>
      <c r="AI468" s="518" t="str">
        <f>IF(入力②!H293="","",入力②!H293)</f>
        <v/>
      </c>
      <c r="AJ468" s="519"/>
      <c r="AK468" s="519"/>
      <c r="AL468" s="519"/>
      <c r="AM468" s="103" t="s">
        <v>21</v>
      </c>
    </row>
    <row r="469" spans="1:39" ht="27" customHeight="1" x14ac:dyDescent="0.15">
      <c r="A469" s="102">
        <v>18</v>
      </c>
      <c r="B469" s="504" t="str">
        <f>IF(入力②!B294="","",入力②!B294)</f>
        <v/>
      </c>
      <c r="C469" s="505"/>
      <c r="D469" s="506"/>
      <c r="E469" s="507" t="str">
        <f>IF(入力②!C294="","",(入力②!C294))</f>
        <v/>
      </c>
      <c r="F469" s="508"/>
      <c r="G469" s="508"/>
      <c r="H469" s="508"/>
      <c r="I469" s="508"/>
      <c r="J469" s="508"/>
      <c r="K469" s="509"/>
      <c r="L469" s="510" t="str">
        <f>IF(入力②!D294="","",入力②!D294)</f>
        <v/>
      </c>
      <c r="M469" s="511"/>
      <c r="N469" s="511"/>
      <c r="O469" s="511"/>
      <c r="P469" s="512"/>
      <c r="Q469" s="510" t="str">
        <f>IF(入力②!E294="","",入力②!E294)</f>
        <v/>
      </c>
      <c r="R469" s="511"/>
      <c r="S469" s="511"/>
      <c r="T469" s="511"/>
      <c r="U469" s="512"/>
      <c r="V469" s="97" t="str">
        <f t="shared" si="11"/>
        <v/>
      </c>
      <c r="W469" s="513" t="str">
        <f>TEXT(IF(入力②!F294="","",入力②!F294),"ggge年mm月dd日")</f>
        <v/>
      </c>
      <c r="X469" s="513"/>
      <c r="Y469" s="513"/>
      <c r="Z469" s="513"/>
      <c r="AA469" s="513"/>
      <c r="AB469" s="514"/>
      <c r="AC469" s="515" t="str">
        <f>IF(入力②!G294="","",入力②!G294)</f>
        <v/>
      </c>
      <c r="AD469" s="516"/>
      <c r="AE469" s="516"/>
      <c r="AF469" s="516"/>
      <c r="AG469" s="516"/>
      <c r="AH469" s="517"/>
      <c r="AI469" s="518" t="str">
        <f>IF(入力②!H294="","",入力②!H294)</f>
        <v/>
      </c>
      <c r="AJ469" s="519"/>
      <c r="AK469" s="519"/>
      <c r="AL469" s="519"/>
      <c r="AM469" s="103" t="s">
        <v>21</v>
      </c>
    </row>
    <row r="470" spans="1:39" ht="27" customHeight="1" x14ac:dyDescent="0.15">
      <c r="A470" s="102">
        <v>19</v>
      </c>
      <c r="B470" s="504" t="str">
        <f>IF(入力②!B295="","",入力②!B295)</f>
        <v/>
      </c>
      <c r="C470" s="505"/>
      <c r="D470" s="506"/>
      <c r="E470" s="507" t="str">
        <f>IF(入力②!C295="","",(入力②!C295))</f>
        <v/>
      </c>
      <c r="F470" s="508"/>
      <c r="G470" s="508"/>
      <c r="H470" s="508"/>
      <c r="I470" s="508"/>
      <c r="J470" s="508"/>
      <c r="K470" s="509"/>
      <c r="L470" s="510" t="str">
        <f>IF(入力②!D295="","",入力②!D295)</f>
        <v/>
      </c>
      <c r="M470" s="511"/>
      <c r="N470" s="511"/>
      <c r="O470" s="511"/>
      <c r="P470" s="512"/>
      <c r="Q470" s="510" t="str">
        <f>IF(入力②!E295="","",入力②!E295)</f>
        <v/>
      </c>
      <c r="R470" s="511"/>
      <c r="S470" s="511"/>
      <c r="T470" s="511"/>
      <c r="U470" s="512"/>
      <c r="V470" s="97" t="str">
        <f t="shared" si="11"/>
        <v/>
      </c>
      <c r="W470" s="513" t="str">
        <f>TEXT(IF(入力②!F295="","",入力②!F295),"ggge年mm月dd日")</f>
        <v/>
      </c>
      <c r="X470" s="513"/>
      <c r="Y470" s="513"/>
      <c r="Z470" s="513"/>
      <c r="AA470" s="513"/>
      <c r="AB470" s="514"/>
      <c r="AC470" s="515" t="str">
        <f>IF(入力②!G295="","",入力②!G295)</f>
        <v/>
      </c>
      <c r="AD470" s="516"/>
      <c r="AE470" s="516"/>
      <c r="AF470" s="516"/>
      <c r="AG470" s="516"/>
      <c r="AH470" s="517"/>
      <c r="AI470" s="518" t="str">
        <f>IF(入力②!H295="","",入力②!H295)</f>
        <v/>
      </c>
      <c r="AJ470" s="519"/>
      <c r="AK470" s="519"/>
      <c r="AL470" s="519"/>
      <c r="AM470" s="103" t="s">
        <v>21</v>
      </c>
    </row>
    <row r="471" spans="1:39" ht="27" customHeight="1" x14ac:dyDescent="0.15">
      <c r="A471" s="141">
        <v>20</v>
      </c>
      <c r="B471" s="536" t="str">
        <f>IF(入力②!B296="","",入力②!B296)</f>
        <v/>
      </c>
      <c r="C471" s="537"/>
      <c r="D471" s="538"/>
      <c r="E471" s="539" t="str">
        <f>IF(入力②!C296="","",(入力②!C296))</f>
        <v/>
      </c>
      <c r="F471" s="540"/>
      <c r="G471" s="540"/>
      <c r="H471" s="540"/>
      <c r="I471" s="540"/>
      <c r="J471" s="540"/>
      <c r="K471" s="541"/>
      <c r="L471" s="542" t="str">
        <f>IF(入力②!D296="","",入力②!D296)</f>
        <v/>
      </c>
      <c r="M471" s="543"/>
      <c r="N471" s="543"/>
      <c r="O471" s="543"/>
      <c r="P471" s="544"/>
      <c r="Q471" s="542" t="str">
        <f>IF(入力②!E296="","",入力②!E296)</f>
        <v/>
      </c>
      <c r="R471" s="543"/>
      <c r="S471" s="543"/>
      <c r="T471" s="543"/>
      <c r="U471" s="544"/>
      <c r="V471" s="98" t="str">
        <f t="shared" si="11"/>
        <v/>
      </c>
      <c r="W471" s="545" t="str">
        <f>TEXT(IF(入力②!F296="","",入力②!F296),"ggge年mm月dd日")</f>
        <v/>
      </c>
      <c r="X471" s="545"/>
      <c r="Y471" s="545"/>
      <c r="Z471" s="545"/>
      <c r="AA471" s="545"/>
      <c r="AB471" s="546"/>
      <c r="AC471" s="547" t="str">
        <f>IF(入力②!G296="","",入力②!G296)</f>
        <v/>
      </c>
      <c r="AD471" s="548"/>
      <c r="AE471" s="548"/>
      <c r="AF471" s="548"/>
      <c r="AG471" s="548"/>
      <c r="AH471" s="549"/>
      <c r="AI471" s="550" t="str">
        <f>IF(入力②!H296="","",入力②!H296)</f>
        <v/>
      </c>
      <c r="AJ471" s="551"/>
      <c r="AK471" s="551"/>
      <c r="AL471" s="551"/>
      <c r="AM471" s="142" t="s">
        <v>21</v>
      </c>
    </row>
    <row r="472" spans="1:39" ht="27" customHeight="1" x14ac:dyDescent="0.15">
      <c r="A472" s="100">
        <v>21</v>
      </c>
      <c r="B472" s="520" t="str">
        <f>IF(入力②!B297="","",入力②!B297)</f>
        <v/>
      </c>
      <c r="C472" s="521"/>
      <c r="D472" s="522"/>
      <c r="E472" s="523" t="str">
        <f>IF(入力②!C297="","",(入力②!C297))</f>
        <v/>
      </c>
      <c r="F472" s="524"/>
      <c r="G472" s="524"/>
      <c r="H472" s="524"/>
      <c r="I472" s="524"/>
      <c r="J472" s="524"/>
      <c r="K472" s="525"/>
      <c r="L472" s="526" t="str">
        <f>IF(入力②!D297="","",入力②!D297)</f>
        <v/>
      </c>
      <c r="M472" s="527"/>
      <c r="N472" s="527"/>
      <c r="O472" s="527"/>
      <c r="P472" s="528"/>
      <c r="Q472" s="526" t="str">
        <f>IF(入力②!E297="","",入力②!E297)</f>
        <v/>
      </c>
      <c r="R472" s="527"/>
      <c r="S472" s="527"/>
      <c r="T472" s="527"/>
      <c r="U472" s="528"/>
      <c r="V472" s="99" t="str">
        <f t="shared" si="11"/>
        <v/>
      </c>
      <c r="W472" s="529" t="str">
        <f>TEXT(IF(入力②!F297="","",入力②!F297),"ggge年mm月dd日")</f>
        <v/>
      </c>
      <c r="X472" s="529"/>
      <c r="Y472" s="529"/>
      <c r="Z472" s="529"/>
      <c r="AA472" s="529"/>
      <c r="AB472" s="530"/>
      <c r="AC472" s="531" t="str">
        <f>IF(入力②!G297="","",入力②!G297)</f>
        <v/>
      </c>
      <c r="AD472" s="532"/>
      <c r="AE472" s="532"/>
      <c r="AF472" s="532"/>
      <c r="AG472" s="532"/>
      <c r="AH472" s="533"/>
      <c r="AI472" s="534" t="str">
        <f>IF(入力②!H297="","",入力②!H297)</f>
        <v/>
      </c>
      <c r="AJ472" s="535"/>
      <c r="AK472" s="535"/>
      <c r="AL472" s="535"/>
      <c r="AM472" s="204" t="s">
        <v>21</v>
      </c>
    </row>
    <row r="473" spans="1:39" ht="27" customHeight="1" x14ac:dyDescent="0.15">
      <c r="A473" s="102">
        <v>22</v>
      </c>
      <c r="B473" s="504" t="str">
        <f>IF(入力②!B298="","",入力②!B298)</f>
        <v/>
      </c>
      <c r="C473" s="505"/>
      <c r="D473" s="506"/>
      <c r="E473" s="507" t="str">
        <f>IF(入力②!C298="","",(入力②!C298))</f>
        <v/>
      </c>
      <c r="F473" s="508"/>
      <c r="G473" s="508"/>
      <c r="H473" s="508"/>
      <c r="I473" s="508"/>
      <c r="J473" s="508"/>
      <c r="K473" s="509"/>
      <c r="L473" s="510" t="str">
        <f>IF(入力②!D298="","",入力②!D298)</f>
        <v/>
      </c>
      <c r="M473" s="511"/>
      <c r="N473" s="511"/>
      <c r="O473" s="511"/>
      <c r="P473" s="512"/>
      <c r="Q473" s="510" t="str">
        <f>IF(入力②!E298="","",入力②!E298)</f>
        <v/>
      </c>
      <c r="R473" s="511"/>
      <c r="S473" s="511"/>
      <c r="T473" s="511"/>
      <c r="U473" s="512"/>
      <c r="V473" s="97" t="str">
        <f t="shared" si="11"/>
        <v/>
      </c>
      <c r="W473" s="513" t="str">
        <f>TEXT(IF(入力②!F298="","",入力②!F298),"ggge年mm月dd日")</f>
        <v/>
      </c>
      <c r="X473" s="513"/>
      <c r="Y473" s="513"/>
      <c r="Z473" s="513"/>
      <c r="AA473" s="513"/>
      <c r="AB473" s="514"/>
      <c r="AC473" s="515" t="str">
        <f>IF(入力②!G298="","",入力②!G298)</f>
        <v/>
      </c>
      <c r="AD473" s="516"/>
      <c r="AE473" s="516"/>
      <c r="AF473" s="516"/>
      <c r="AG473" s="516"/>
      <c r="AH473" s="517"/>
      <c r="AI473" s="518" t="str">
        <f>IF(入力②!H298="","",入力②!H298)</f>
        <v/>
      </c>
      <c r="AJ473" s="519"/>
      <c r="AK473" s="519"/>
      <c r="AL473" s="519"/>
      <c r="AM473" s="103" t="s">
        <v>21</v>
      </c>
    </row>
    <row r="474" spans="1:39" ht="27" customHeight="1" x14ac:dyDescent="0.15">
      <c r="A474" s="102">
        <v>23</v>
      </c>
      <c r="B474" s="504" t="str">
        <f>IF(入力②!B299="","",入力②!B299)</f>
        <v/>
      </c>
      <c r="C474" s="505"/>
      <c r="D474" s="506"/>
      <c r="E474" s="507" t="str">
        <f>IF(入力②!C299="","",(入力②!C299))</f>
        <v/>
      </c>
      <c r="F474" s="508"/>
      <c r="G474" s="508"/>
      <c r="H474" s="508"/>
      <c r="I474" s="508"/>
      <c r="J474" s="508"/>
      <c r="K474" s="509"/>
      <c r="L474" s="510" t="str">
        <f>IF(入力②!D299="","",入力②!D299)</f>
        <v/>
      </c>
      <c r="M474" s="511"/>
      <c r="N474" s="511"/>
      <c r="O474" s="511"/>
      <c r="P474" s="512"/>
      <c r="Q474" s="510" t="str">
        <f>IF(入力②!E299="","",入力②!E299)</f>
        <v/>
      </c>
      <c r="R474" s="511"/>
      <c r="S474" s="511"/>
      <c r="T474" s="511"/>
      <c r="U474" s="512"/>
      <c r="V474" s="97" t="str">
        <f t="shared" si="11"/>
        <v/>
      </c>
      <c r="W474" s="513" t="str">
        <f>TEXT(IF(入力②!F299="","",入力②!F299),"ggge年mm月dd日")</f>
        <v/>
      </c>
      <c r="X474" s="513"/>
      <c r="Y474" s="513"/>
      <c r="Z474" s="513"/>
      <c r="AA474" s="513"/>
      <c r="AB474" s="514"/>
      <c r="AC474" s="515" t="str">
        <f>IF(入力②!G299="","",入力②!G299)</f>
        <v/>
      </c>
      <c r="AD474" s="516"/>
      <c r="AE474" s="516"/>
      <c r="AF474" s="516"/>
      <c r="AG474" s="516"/>
      <c r="AH474" s="517"/>
      <c r="AI474" s="518" t="str">
        <f>IF(入力②!H299="","",入力②!H299)</f>
        <v/>
      </c>
      <c r="AJ474" s="519"/>
      <c r="AK474" s="519"/>
      <c r="AL474" s="519"/>
      <c r="AM474" s="103" t="s">
        <v>21</v>
      </c>
    </row>
    <row r="475" spans="1:39" ht="27" customHeight="1" x14ac:dyDescent="0.15">
      <c r="A475" s="102">
        <v>24</v>
      </c>
      <c r="B475" s="504" t="str">
        <f>IF(入力②!B300="","",入力②!B300)</f>
        <v/>
      </c>
      <c r="C475" s="505"/>
      <c r="D475" s="506"/>
      <c r="E475" s="507" t="str">
        <f>IF(入力②!C300="","",(入力②!C300))</f>
        <v/>
      </c>
      <c r="F475" s="508"/>
      <c r="G475" s="508"/>
      <c r="H475" s="508"/>
      <c r="I475" s="508"/>
      <c r="J475" s="508"/>
      <c r="K475" s="509"/>
      <c r="L475" s="510" t="str">
        <f>IF(入力②!D300="","",入力②!D300)</f>
        <v/>
      </c>
      <c r="M475" s="511"/>
      <c r="N475" s="511"/>
      <c r="O475" s="511"/>
      <c r="P475" s="512"/>
      <c r="Q475" s="510" t="str">
        <f>IF(入力②!E300="","",入力②!E300)</f>
        <v/>
      </c>
      <c r="R475" s="511"/>
      <c r="S475" s="511"/>
      <c r="T475" s="511"/>
      <c r="U475" s="512"/>
      <c r="V475" s="97" t="str">
        <f t="shared" si="11"/>
        <v/>
      </c>
      <c r="W475" s="513" t="str">
        <f>TEXT(IF(入力②!F300="","",入力②!F300),"ggge年mm月dd日")</f>
        <v/>
      </c>
      <c r="X475" s="513"/>
      <c r="Y475" s="513"/>
      <c r="Z475" s="513"/>
      <c r="AA475" s="513"/>
      <c r="AB475" s="514"/>
      <c r="AC475" s="515" t="str">
        <f>IF(入力②!G300="","",入力②!G300)</f>
        <v/>
      </c>
      <c r="AD475" s="516"/>
      <c r="AE475" s="516"/>
      <c r="AF475" s="516"/>
      <c r="AG475" s="516"/>
      <c r="AH475" s="517"/>
      <c r="AI475" s="518" t="str">
        <f>IF(入力②!H300="","",入力②!H300)</f>
        <v/>
      </c>
      <c r="AJ475" s="519"/>
      <c r="AK475" s="519"/>
      <c r="AL475" s="519"/>
      <c r="AM475" s="103" t="s">
        <v>21</v>
      </c>
    </row>
    <row r="476" spans="1:39" ht="27" customHeight="1" thickBot="1" x14ac:dyDescent="0.2">
      <c r="A476" s="100">
        <v>25</v>
      </c>
      <c r="B476" s="480" t="str">
        <f>IF(入力②!B301="","",入力②!B301)</f>
        <v/>
      </c>
      <c r="C476" s="481"/>
      <c r="D476" s="482"/>
      <c r="E476" s="483" t="str">
        <f>IF(入力②!C301="","",(入力②!C301))</f>
        <v/>
      </c>
      <c r="F476" s="484"/>
      <c r="G476" s="484"/>
      <c r="H476" s="484"/>
      <c r="I476" s="484"/>
      <c r="J476" s="484"/>
      <c r="K476" s="485"/>
      <c r="L476" s="486" t="str">
        <f>IF(入力②!D301="","",入力②!D301)</f>
        <v/>
      </c>
      <c r="M476" s="487"/>
      <c r="N476" s="487"/>
      <c r="O476" s="487"/>
      <c r="P476" s="488"/>
      <c r="Q476" s="486" t="str">
        <f>IF(入力②!E301="","",入力②!E301)</f>
        <v/>
      </c>
      <c r="R476" s="487"/>
      <c r="S476" s="487"/>
      <c r="T476" s="487"/>
      <c r="U476" s="488"/>
      <c r="V476" s="104" t="str">
        <f t="shared" si="11"/>
        <v/>
      </c>
      <c r="W476" s="489" t="str">
        <f>TEXT(IF(入力②!F301="","",入力②!F301),"ggge年mm月dd日")</f>
        <v/>
      </c>
      <c r="X476" s="489"/>
      <c r="Y476" s="489"/>
      <c r="Z476" s="489"/>
      <c r="AA476" s="489"/>
      <c r="AB476" s="490"/>
      <c r="AC476" s="491" t="str">
        <f>IF(入力②!G301="","",入力②!G301)</f>
        <v/>
      </c>
      <c r="AD476" s="492"/>
      <c r="AE476" s="492"/>
      <c r="AF476" s="492"/>
      <c r="AG476" s="492"/>
      <c r="AH476" s="493"/>
      <c r="AI476" s="494" t="str">
        <f>IF(入力②!H301="","",入力②!H301)</f>
        <v/>
      </c>
      <c r="AJ476" s="495"/>
      <c r="AK476" s="495"/>
      <c r="AL476" s="495"/>
      <c r="AM476" s="101" t="s">
        <v>21</v>
      </c>
    </row>
    <row r="477" spans="1:39" ht="27" customHeight="1" thickBot="1" x14ac:dyDescent="0.2">
      <c r="A477" s="496" t="s">
        <v>30</v>
      </c>
      <c r="B477" s="497"/>
      <c r="C477" s="497"/>
      <c r="D477" s="497"/>
      <c r="E477" s="497"/>
      <c r="F477" s="497"/>
      <c r="G477" s="497"/>
      <c r="H477" s="497"/>
      <c r="I477" s="498">
        <f>COUNT(B452:D476)</f>
        <v>0</v>
      </c>
      <c r="J477" s="499"/>
      <c r="K477" s="499"/>
      <c r="L477" s="499"/>
      <c r="M477" s="499"/>
      <c r="N477" s="499"/>
      <c r="O477" s="499"/>
      <c r="P477" s="499"/>
      <c r="Q477" s="499"/>
      <c r="R477" s="499"/>
      <c r="S477" s="499"/>
      <c r="T477" s="499"/>
      <c r="U477" s="499"/>
      <c r="V477" s="500"/>
      <c r="W477" s="501"/>
      <c r="X477" s="502"/>
      <c r="Y477" s="502"/>
      <c r="Z477" s="502"/>
      <c r="AA477" s="502"/>
      <c r="AB477" s="502"/>
      <c r="AC477" s="502"/>
      <c r="AD477" s="502"/>
      <c r="AE477" s="502"/>
      <c r="AF477" s="502"/>
      <c r="AG477" s="502"/>
      <c r="AH477" s="502"/>
      <c r="AI477" s="502"/>
      <c r="AJ477" s="502"/>
      <c r="AK477" s="502"/>
      <c r="AL477" s="502"/>
      <c r="AM477" s="503"/>
    </row>
    <row r="478" spans="1:39" ht="5.45" customHeight="1" x14ac:dyDescent="0.15">
      <c r="B478" s="105" t="s">
        <v>35</v>
      </c>
      <c r="X478" s="106"/>
    </row>
    <row r="479" spans="1:39" ht="22.9" customHeight="1" thickBot="1" x14ac:dyDescent="0.2">
      <c r="B479" s="475" t="s">
        <v>31</v>
      </c>
      <c r="C479" s="475"/>
      <c r="D479" s="475"/>
      <c r="E479" s="476" t="s">
        <v>36</v>
      </c>
      <c r="F479" s="476"/>
      <c r="G479" s="476"/>
      <c r="H479" s="476"/>
      <c r="I479" s="476"/>
      <c r="J479" s="476"/>
      <c r="K479" s="477"/>
      <c r="L479" s="477"/>
      <c r="M479" s="477"/>
      <c r="N479" s="477"/>
      <c r="O479" s="477"/>
      <c r="P479" s="477"/>
      <c r="Q479" s="477"/>
      <c r="R479" s="478" t="s">
        <v>153</v>
      </c>
      <c r="S479" s="478"/>
      <c r="T479" s="479" t="s">
        <v>154</v>
      </c>
      <c r="U479" s="479"/>
      <c r="V479" s="479"/>
      <c r="W479" s="479"/>
      <c r="X479" s="479"/>
      <c r="Y479" s="479"/>
      <c r="Z479" s="479"/>
      <c r="AA479" s="479"/>
      <c r="AB479" s="479"/>
      <c r="AC479" s="479"/>
      <c r="AD479" s="479"/>
      <c r="AE479" s="479"/>
      <c r="AF479" s="479"/>
      <c r="AG479" s="479"/>
      <c r="AH479" s="479"/>
      <c r="AI479" s="479"/>
      <c r="AJ479" s="479"/>
      <c r="AK479" s="479"/>
      <c r="AL479" s="479"/>
    </row>
    <row r="480" spans="1:39" s="2" customFormat="1" ht="13.15" customHeight="1" thickTop="1" x14ac:dyDescent="0.15">
      <c r="A480" s="107"/>
      <c r="B480" s="1"/>
      <c r="C480" s="1"/>
      <c r="D480" s="1"/>
      <c r="E480" s="1"/>
      <c r="F480" s="1"/>
      <c r="G480" s="1"/>
      <c r="H480" s="1"/>
      <c r="I480" s="1"/>
      <c r="J480" s="1"/>
      <c r="K480" s="108"/>
      <c r="L480" s="108"/>
      <c r="M480" s="108"/>
      <c r="N480" s="108"/>
      <c r="O480" s="108"/>
      <c r="P480" s="108"/>
      <c r="Q480" s="1"/>
      <c r="R480" s="1"/>
      <c r="S480" s="106"/>
      <c r="T480" s="1"/>
      <c r="U480" s="1"/>
      <c r="V480" s="1"/>
      <c r="W480" s="1"/>
    </row>
    <row r="481" spans="1:39" ht="9" customHeight="1" x14ac:dyDescent="0.15"/>
    <row r="482" spans="1:39" ht="31.5" customHeight="1" thickBot="1" x14ac:dyDescent="0.2">
      <c r="C482" s="84"/>
      <c r="D482" s="84"/>
      <c r="E482" s="84"/>
      <c r="F482" s="84"/>
      <c r="G482" s="84"/>
      <c r="H482" s="84"/>
      <c r="I482" s="84"/>
      <c r="J482" s="84"/>
      <c r="K482" s="84"/>
      <c r="L482" s="84"/>
      <c r="M482" s="84"/>
      <c r="N482" s="84"/>
      <c r="O482" s="84"/>
      <c r="P482" s="597" t="s">
        <v>32</v>
      </c>
      <c r="Q482" s="597"/>
      <c r="R482" s="597"/>
      <c r="S482" s="597"/>
      <c r="T482" s="597"/>
      <c r="U482" s="597"/>
      <c r="V482" s="597"/>
      <c r="W482" s="597"/>
      <c r="X482" s="597"/>
      <c r="Y482" s="84"/>
      <c r="Z482" s="84"/>
      <c r="AB482" s="84"/>
      <c r="AC482" s="84"/>
      <c r="AD482" s="84"/>
      <c r="AE482" s="598" t="s">
        <v>14</v>
      </c>
      <c r="AF482" s="599"/>
      <c r="AG482" s="599"/>
      <c r="AH482" s="599"/>
      <c r="AI482" s="599"/>
      <c r="AJ482" s="599"/>
      <c r="AK482" s="599"/>
      <c r="AL482" s="599"/>
      <c r="AM482" s="600"/>
    </row>
    <row r="483" spans="1:39" ht="30" customHeight="1" thickBot="1" x14ac:dyDescent="0.2">
      <c r="A483" s="601" t="s">
        <v>0</v>
      </c>
      <c r="B483" s="602"/>
      <c r="C483" s="602"/>
      <c r="D483" s="602"/>
      <c r="E483" s="603"/>
      <c r="F483" s="604" t="str">
        <f>IF(入力①!$B$4="","",入力①!$B$4)</f>
        <v/>
      </c>
      <c r="G483" s="605"/>
      <c r="H483" s="605"/>
      <c r="I483" s="606"/>
      <c r="J483" s="85"/>
      <c r="K483" s="607" t="s">
        <v>182</v>
      </c>
      <c r="L483" s="608"/>
      <c r="M483" s="608"/>
      <c r="N483" s="608"/>
      <c r="O483" s="608"/>
      <c r="P483" s="608"/>
      <c r="Q483" s="608"/>
      <c r="R483" s="608"/>
      <c r="S483" s="608"/>
      <c r="T483" s="608"/>
      <c r="U483" s="608"/>
      <c r="V483" s="608"/>
      <c r="W483" s="608"/>
      <c r="X483" s="608"/>
      <c r="Y483" s="608"/>
      <c r="Z483" s="608"/>
      <c r="AA483" s="608"/>
      <c r="AB483" s="608"/>
      <c r="AC483" s="608"/>
      <c r="AD483" s="608"/>
      <c r="AE483" s="608"/>
      <c r="AF483" s="609"/>
      <c r="AG483" s="610" t="s">
        <v>33</v>
      </c>
      <c r="AH483" s="611"/>
      <c r="AI483" s="611"/>
      <c r="AJ483" s="611"/>
      <c r="AK483" s="611"/>
      <c r="AL483" s="611"/>
    </row>
    <row r="484" spans="1:39" ht="15" customHeight="1" x14ac:dyDescent="0.15">
      <c r="A484" s="555" t="s">
        <v>34</v>
      </c>
      <c r="B484" s="556"/>
      <c r="C484" s="556"/>
      <c r="D484" s="556"/>
      <c r="E484" s="557"/>
      <c r="F484" s="561" t="str">
        <f>IF(入力①!$C$4="","",入力①!$C$4)</f>
        <v/>
      </c>
      <c r="G484" s="562"/>
      <c r="H484" s="562"/>
      <c r="I484" s="562"/>
      <c r="J484" s="562"/>
      <c r="K484" s="562"/>
      <c r="L484" s="562"/>
      <c r="M484" s="562"/>
      <c r="N484" s="562"/>
      <c r="O484" s="562"/>
      <c r="P484" s="562"/>
      <c r="Q484" s="562"/>
      <c r="R484" s="562"/>
      <c r="S484" s="562"/>
      <c r="T484" s="562"/>
      <c r="U484" s="562"/>
      <c r="V484" s="562"/>
      <c r="W484" s="562"/>
      <c r="X484" s="562"/>
      <c r="Y484" s="562"/>
      <c r="Z484" s="562"/>
      <c r="AA484" s="562"/>
      <c r="AB484" s="562"/>
      <c r="AC484" s="562"/>
      <c r="AD484" s="562"/>
      <c r="AE484" s="563"/>
      <c r="AF484" s="86"/>
      <c r="AG484" s="567" t="str">
        <f>IF(OR(入力②!K2=0,入力②!K2&lt;13),"","13／"&amp;入力②!K2&amp;" 　ページ")</f>
        <v/>
      </c>
      <c r="AH484" s="568"/>
      <c r="AI484" s="568"/>
      <c r="AJ484" s="568"/>
      <c r="AK484" s="568"/>
      <c r="AL484" s="569"/>
    </row>
    <row r="485" spans="1:39" ht="15" customHeight="1" thickBot="1" x14ac:dyDescent="0.2">
      <c r="A485" s="558"/>
      <c r="B485" s="559"/>
      <c r="C485" s="559"/>
      <c r="D485" s="559"/>
      <c r="E485" s="560"/>
      <c r="F485" s="564"/>
      <c r="G485" s="565"/>
      <c r="H485" s="565"/>
      <c r="I485" s="565"/>
      <c r="J485" s="565"/>
      <c r="K485" s="565"/>
      <c r="L485" s="565"/>
      <c r="M485" s="565"/>
      <c r="N485" s="565"/>
      <c r="O485" s="565"/>
      <c r="P485" s="565"/>
      <c r="Q485" s="565"/>
      <c r="R485" s="565"/>
      <c r="S485" s="565"/>
      <c r="T485" s="565"/>
      <c r="U485" s="565"/>
      <c r="V485" s="565"/>
      <c r="W485" s="565"/>
      <c r="X485" s="565"/>
      <c r="Y485" s="565"/>
      <c r="Z485" s="565"/>
      <c r="AA485" s="565"/>
      <c r="AB485" s="565"/>
      <c r="AC485" s="565"/>
      <c r="AD485" s="565"/>
      <c r="AE485" s="566"/>
      <c r="AF485" s="87"/>
      <c r="AG485" s="570"/>
      <c r="AH485" s="571"/>
      <c r="AI485" s="571"/>
      <c r="AJ485" s="571"/>
      <c r="AK485" s="571"/>
      <c r="AL485" s="572"/>
    </row>
    <row r="486" spans="1:39" ht="6" customHeight="1" x14ac:dyDescent="0.15">
      <c r="B486" s="88"/>
      <c r="C486" s="88"/>
      <c r="D486" s="88"/>
      <c r="E486" s="88"/>
      <c r="F486" s="88"/>
      <c r="G486" s="89"/>
      <c r="H486" s="89"/>
      <c r="I486" s="89"/>
      <c r="J486" s="89"/>
      <c r="K486" s="89"/>
      <c r="L486" s="89"/>
      <c r="M486" s="89"/>
      <c r="N486" s="89"/>
      <c r="O486" s="89"/>
      <c r="P486" s="89"/>
      <c r="Q486" s="89"/>
      <c r="R486" s="89"/>
      <c r="S486" s="89"/>
      <c r="T486" s="89"/>
      <c r="U486" s="89"/>
      <c r="V486" s="89"/>
      <c r="W486" s="89"/>
      <c r="X486" s="89"/>
      <c r="Y486" s="89"/>
      <c r="Z486" s="89"/>
      <c r="AA486" s="89"/>
      <c r="AB486" s="89"/>
      <c r="AC486" s="89"/>
      <c r="AD486" s="89"/>
      <c r="AE486" s="89"/>
      <c r="AF486" s="90"/>
      <c r="AG486" s="91"/>
      <c r="AH486" s="91"/>
      <c r="AI486" s="91"/>
      <c r="AJ486" s="91"/>
      <c r="AK486" s="91"/>
      <c r="AL486" s="91"/>
    </row>
    <row r="487" spans="1:39" ht="15" customHeight="1" x14ac:dyDescent="0.15">
      <c r="A487" s="135" t="s">
        <v>183</v>
      </c>
      <c r="B487" s="136"/>
      <c r="C487" s="137"/>
      <c r="D487" s="137"/>
      <c r="E487" s="137"/>
      <c r="F487" s="137"/>
      <c r="G487" s="136"/>
      <c r="H487" s="136"/>
      <c r="I487" s="137"/>
      <c r="J487" s="137"/>
      <c r="K487" s="137"/>
      <c r="L487" s="92"/>
      <c r="M487" s="92"/>
      <c r="N487" s="92"/>
      <c r="O487" s="92"/>
      <c r="P487" s="93"/>
      <c r="Q487" s="93"/>
      <c r="R487" s="93"/>
      <c r="S487" s="93"/>
      <c r="T487" s="93"/>
      <c r="U487" s="93"/>
      <c r="V487" s="93"/>
      <c r="W487" s="93"/>
      <c r="X487" s="93"/>
      <c r="Y487" s="93"/>
      <c r="Z487" s="93"/>
      <c r="AA487" s="93"/>
      <c r="AB487" s="93"/>
      <c r="AC487" s="93"/>
      <c r="AD487" s="93"/>
      <c r="AE487" s="93"/>
      <c r="AF487" s="93"/>
    </row>
    <row r="488" spans="1:39" ht="15" customHeight="1" x14ac:dyDescent="0.15">
      <c r="A488" s="138" t="s">
        <v>184</v>
      </c>
      <c r="B488" s="139"/>
      <c r="C488" s="137"/>
      <c r="D488" s="137"/>
      <c r="E488" s="137"/>
      <c r="F488" s="137"/>
      <c r="G488" s="137"/>
      <c r="H488" s="137"/>
      <c r="I488" s="137"/>
      <c r="J488" s="137"/>
      <c r="K488" s="137"/>
      <c r="L488" s="92"/>
      <c r="M488" s="92"/>
      <c r="N488" s="92"/>
      <c r="O488" s="92"/>
      <c r="P488" s="93"/>
      <c r="Q488" s="93"/>
      <c r="R488" s="93"/>
      <c r="S488" s="93"/>
      <c r="T488" s="93"/>
      <c r="U488" s="93"/>
      <c r="V488" s="93"/>
      <c r="W488" s="93"/>
      <c r="X488" s="93"/>
      <c r="Y488" s="93"/>
      <c r="Z488" s="93"/>
      <c r="AA488" s="93"/>
      <c r="AB488" s="93"/>
      <c r="AC488" s="93"/>
      <c r="AD488" s="93"/>
      <c r="AE488" s="93"/>
      <c r="AF488" s="93"/>
    </row>
    <row r="489" spans="1:39" ht="6" customHeight="1" thickBot="1" x14ac:dyDescent="0.2">
      <c r="A489" s="94"/>
      <c r="B489" s="95"/>
      <c r="C489" s="92"/>
      <c r="D489" s="92"/>
      <c r="E489" s="92"/>
      <c r="F489" s="92"/>
      <c r="G489" s="92"/>
      <c r="H489" s="92"/>
      <c r="I489" s="92"/>
      <c r="J489" s="92"/>
      <c r="K489" s="92"/>
      <c r="L489" s="92"/>
      <c r="M489" s="92"/>
      <c r="N489" s="92"/>
      <c r="O489" s="92"/>
      <c r="P489" s="93"/>
      <c r="Q489" s="93"/>
      <c r="R489" s="93"/>
      <c r="S489" s="93"/>
      <c r="T489" s="93"/>
      <c r="U489" s="93"/>
      <c r="V489" s="93"/>
      <c r="W489" s="93"/>
      <c r="X489" s="93"/>
      <c r="Y489" s="93"/>
      <c r="Z489" s="93"/>
      <c r="AA489" s="93"/>
      <c r="AB489" s="93"/>
      <c r="AC489" s="93"/>
      <c r="AD489" s="93"/>
      <c r="AE489" s="93"/>
      <c r="AF489" s="93"/>
    </row>
    <row r="490" spans="1:39" ht="15.6" customHeight="1" x14ac:dyDescent="0.15">
      <c r="A490" s="573" t="s">
        <v>22</v>
      </c>
      <c r="B490" s="575" t="s">
        <v>23</v>
      </c>
      <c r="C490" s="575"/>
      <c r="D490" s="576"/>
      <c r="E490" s="577" t="s">
        <v>24</v>
      </c>
      <c r="F490" s="578"/>
      <c r="G490" s="578"/>
      <c r="H490" s="578"/>
      <c r="I490" s="578"/>
      <c r="J490" s="578"/>
      <c r="K490" s="578"/>
      <c r="L490" s="581" t="s">
        <v>150</v>
      </c>
      <c r="M490" s="575"/>
      <c r="N490" s="575"/>
      <c r="O490" s="575"/>
      <c r="P490" s="576"/>
      <c r="Q490" s="581" t="s">
        <v>25</v>
      </c>
      <c r="R490" s="575"/>
      <c r="S490" s="575"/>
      <c r="T490" s="575"/>
      <c r="U490" s="576"/>
      <c r="V490" s="582" t="s">
        <v>26</v>
      </c>
      <c r="W490" s="583"/>
      <c r="X490" s="583"/>
      <c r="Y490" s="583"/>
      <c r="Z490" s="583"/>
      <c r="AA490" s="583"/>
      <c r="AB490" s="583"/>
      <c r="AC490" s="586" t="s">
        <v>27</v>
      </c>
      <c r="AD490" s="587"/>
      <c r="AE490" s="587"/>
      <c r="AF490" s="587"/>
      <c r="AG490" s="587"/>
      <c r="AH490" s="588"/>
      <c r="AI490" s="578" t="s">
        <v>28</v>
      </c>
      <c r="AJ490" s="578"/>
      <c r="AK490" s="578"/>
      <c r="AL490" s="578"/>
      <c r="AM490" s="592"/>
    </row>
    <row r="491" spans="1:39" ht="13.15" customHeight="1" x14ac:dyDescent="0.15">
      <c r="A491" s="574"/>
      <c r="B491" s="580" t="s">
        <v>29</v>
      </c>
      <c r="C491" s="580"/>
      <c r="D491" s="580"/>
      <c r="E491" s="579"/>
      <c r="F491" s="580"/>
      <c r="G491" s="580"/>
      <c r="H491" s="580"/>
      <c r="I491" s="580"/>
      <c r="J491" s="580"/>
      <c r="K491" s="580"/>
      <c r="L491" s="594" t="s">
        <v>151</v>
      </c>
      <c r="M491" s="595"/>
      <c r="N491" s="595"/>
      <c r="O491" s="595"/>
      <c r="P491" s="596"/>
      <c r="Q491" s="594" t="s">
        <v>152</v>
      </c>
      <c r="R491" s="595"/>
      <c r="S491" s="595"/>
      <c r="T491" s="595"/>
      <c r="U491" s="596"/>
      <c r="V491" s="584"/>
      <c r="W491" s="585"/>
      <c r="X491" s="585"/>
      <c r="Y491" s="585"/>
      <c r="Z491" s="585"/>
      <c r="AA491" s="585"/>
      <c r="AB491" s="585"/>
      <c r="AC491" s="589"/>
      <c r="AD491" s="590"/>
      <c r="AE491" s="590"/>
      <c r="AF491" s="590"/>
      <c r="AG491" s="590"/>
      <c r="AH491" s="591"/>
      <c r="AI491" s="580"/>
      <c r="AJ491" s="580"/>
      <c r="AK491" s="580"/>
      <c r="AL491" s="580"/>
      <c r="AM491" s="593"/>
    </row>
    <row r="492" spans="1:39" ht="27" customHeight="1" x14ac:dyDescent="0.15">
      <c r="A492" s="140">
        <v>1</v>
      </c>
      <c r="B492" s="520" t="str">
        <f>IF(入力②!B302="","",入力②!B302)</f>
        <v/>
      </c>
      <c r="C492" s="521"/>
      <c r="D492" s="522"/>
      <c r="E492" s="552" t="str">
        <f>IF(入力②!C302="","",(入力②!C302))</f>
        <v/>
      </c>
      <c r="F492" s="552"/>
      <c r="G492" s="552"/>
      <c r="H492" s="552"/>
      <c r="I492" s="552"/>
      <c r="J492" s="552"/>
      <c r="K492" s="552"/>
      <c r="L492" s="526" t="str">
        <f>IF(入力②!D302="","",入力②!D302)</f>
        <v/>
      </c>
      <c r="M492" s="527"/>
      <c r="N492" s="553"/>
      <c r="O492" s="553"/>
      <c r="P492" s="554"/>
      <c r="Q492" s="526" t="str">
        <f>IF(入力②!E302="","",入力②!E302)</f>
        <v/>
      </c>
      <c r="R492" s="527"/>
      <c r="S492" s="553"/>
      <c r="T492" s="553"/>
      <c r="U492" s="554"/>
      <c r="V492" s="96" t="str">
        <f>IF(W492="","",IF(LEFT(W492,1)="昭","①",IF(LEFT(W492,1)="平","②","③")))</f>
        <v/>
      </c>
      <c r="W492" s="529" t="str">
        <f>TEXT(IF(入力②!F302="","",入力②!F302),"ggge年mm月dd日")</f>
        <v/>
      </c>
      <c r="X492" s="529"/>
      <c r="Y492" s="529"/>
      <c r="Z492" s="529"/>
      <c r="AA492" s="529"/>
      <c r="AB492" s="530"/>
      <c r="AC492" s="515" t="str">
        <f>IF(入力②!G302="","",入力②!G302)</f>
        <v/>
      </c>
      <c r="AD492" s="516"/>
      <c r="AE492" s="516"/>
      <c r="AF492" s="516"/>
      <c r="AG492" s="516"/>
      <c r="AH492" s="517"/>
      <c r="AI492" s="534" t="str">
        <f>IF(入力②!H302="","",入力②!H302)</f>
        <v/>
      </c>
      <c r="AJ492" s="535"/>
      <c r="AK492" s="535"/>
      <c r="AL492" s="535"/>
      <c r="AM492" s="204" t="s">
        <v>21</v>
      </c>
    </row>
    <row r="493" spans="1:39" ht="27" customHeight="1" x14ac:dyDescent="0.15">
      <c r="A493" s="102">
        <v>2</v>
      </c>
      <c r="B493" s="504" t="str">
        <f>IF(入力②!B303="","",入力②!B303)</f>
        <v/>
      </c>
      <c r="C493" s="505"/>
      <c r="D493" s="506"/>
      <c r="E493" s="507" t="str">
        <f>IF(入力②!C303="","",(入力②!C303))</f>
        <v/>
      </c>
      <c r="F493" s="508"/>
      <c r="G493" s="508"/>
      <c r="H493" s="508"/>
      <c r="I493" s="508"/>
      <c r="J493" s="508"/>
      <c r="K493" s="509"/>
      <c r="L493" s="510" t="str">
        <f>IF(入力②!D303="","",入力②!D303)</f>
        <v/>
      </c>
      <c r="M493" s="511"/>
      <c r="N493" s="511"/>
      <c r="O493" s="511"/>
      <c r="P493" s="512"/>
      <c r="Q493" s="510" t="str">
        <f>IF(入力②!E303="","",入力②!E303)</f>
        <v/>
      </c>
      <c r="R493" s="511"/>
      <c r="S493" s="511"/>
      <c r="T493" s="511"/>
      <c r="U493" s="512"/>
      <c r="V493" s="97" t="str">
        <f t="shared" ref="V493:V516" si="12">IF(W493="","",IF(LEFT(W493,1)="昭","①",IF(LEFT(W493,1)="平","②","③")))</f>
        <v/>
      </c>
      <c r="W493" s="513" t="str">
        <f>TEXT(IF(入力②!F303="","",入力②!F303),"ggge年mm月dd日")</f>
        <v/>
      </c>
      <c r="X493" s="513"/>
      <c r="Y493" s="513"/>
      <c r="Z493" s="513"/>
      <c r="AA493" s="513"/>
      <c r="AB493" s="514"/>
      <c r="AC493" s="515" t="str">
        <f>IF(入力②!G303="","",入力②!G303)</f>
        <v/>
      </c>
      <c r="AD493" s="516"/>
      <c r="AE493" s="516"/>
      <c r="AF493" s="516"/>
      <c r="AG493" s="516"/>
      <c r="AH493" s="517"/>
      <c r="AI493" s="518" t="str">
        <f>IF(入力②!H303="","",入力②!H303)</f>
        <v/>
      </c>
      <c r="AJ493" s="519"/>
      <c r="AK493" s="519"/>
      <c r="AL493" s="519"/>
      <c r="AM493" s="103" t="s">
        <v>21</v>
      </c>
    </row>
    <row r="494" spans="1:39" ht="27" customHeight="1" x14ac:dyDescent="0.15">
      <c r="A494" s="102">
        <v>3</v>
      </c>
      <c r="B494" s="504" t="str">
        <f>IF(入力②!B304="","",入力②!B304)</f>
        <v/>
      </c>
      <c r="C494" s="505"/>
      <c r="D494" s="506"/>
      <c r="E494" s="507" t="str">
        <f>IF(入力②!C304="","",(入力②!C304))</f>
        <v/>
      </c>
      <c r="F494" s="508"/>
      <c r="G494" s="508"/>
      <c r="H494" s="508"/>
      <c r="I494" s="508"/>
      <c r="J494" s="508"/>
      <c r="K494" s="509"/>
      <c r="L494" s="510" t="str">
        <f>IF(入力②!D304="","",入力②!D304)</f>
        <v/>
      </c>
      <c r="M494" s="511"/>
      <c r="N494" s="511"/>
      <c r="O494" s="511"/>
      <c r="P494" s="512"/>
      <c r="Q494" s="510" t="str">
        <f>IF(入力②!E304="","",入力②!E304)</f>
        <v/>
      </c>
      <c r="R494" s="511"/>
      <c r="S494" s="511"/>
      <c r="T494" s="511"/>
      <c r="U494" s="512"/>
      <c r="V494" s="97" t="str">
        <f t="shared" si="12"/>
        <v/>
      </c>
      <c r="W494" s="513" t="str">
        <f>TEXT(IF(入力②!F304="","",入力②!F304),"ggge年mm月dd日")</f>
        <v/>
      </c>
      <c r="X494" s="513"/>
      <c r="Y494" s="513"/>
      <c r="Z494" s="513"/>
      <c r="AA494" s="513"/>
      <c r="AB494" s="514"/>
      <c r="AC494" s="515" t="str">
        <f>IF(入力②!G304="","",入力②!G304)</f>
        <v/>
      </c>
      <c r="AD494" s="516"/>
      <c r="AE494" s="516"/>
      <c r="AF494" s="516"/>
      <c r="AG494" s="516"/>
      <c r="AH494" s="517"/>
      <c r="AI494" s="518" t="str">
        <f>IF(入力②!H304="","",入力②!H304)</f>
        <v/>
      </c>
      <c r="AJ494" s="519"/>
      <c r="AK494" s="519"/>
      <c r="AL494" s="519"/>
      <c r="AM494" s="103" t="s">
        <v>21</v>
      </c>
    </row>
    <row r="495" spans="1:39" ht="27" customHeight="1" x14ac:dyDescent="0.15">
      <c r="A495" s="102">
        <v>4</v>
      </c>
      <c r="B495" s="504" t="str">
        <f>IF(入力②!B305="","",入力②!B305)</f>
        <v/>
      </c>
      <c r="C495" s="505"/>
      <c r="D495" s="506"/>
      <c r="E495" s="507" t="str">
        <f>IF(入力②!C305="","",(入力②!C305))</f>
        <v/>
      </c>
      <c r="F495" s="508"/>
      <c r="G495" s="508"/>
      <c r="H495" s="508"/>
      <c r="I495" s="508"/>
      <c r="J495" s="508"/>
      <c r="K495" s="509"/>
      <c r="L495" s="510" t="str">
        <f>IF(入力②!D305="","",入力②!D305)</f>
        <v/>
      </c>
      <c r="M495" s="511"/>
      <c r="N495" s="511"/>
      <c r="O495" s="511"/>
      <c r="P495" s="512"/>
      <c r="Q495" s="510" t="str">
        <f>IF(入力②!E305="","",入力②!E305)</f>
        <v/>
      </c>
      <c r="R495" s="511"/>
      <c r="S495" s="511"/>
      <c r="T495" s="511"/>
      <c r="U495" s="512"/>
      <c r="V495" s="97" t="str">
        <f t="shared" si="12"/>
        <v/>
      </c>
      <c r="W495" s="513" t="str">
        <f>TEXT(IF(入力②!F305="","",入力②!F305),"ggge年mm月dd日")</f>
        <v/>
      </c>
      <c r="X495" s="513"/>
      <c r="Y495" s="513"/>
      <c r="Z495" s="513"/>
      <c r="AA495" s="513"/>
      <c r="AB495" s="514"/>
      <c r="AC495" s="515" t="str">
        <f>IF(入力②!G305="","",入力②!G305)</f>
        <v/>
      </c>
      <c r="AD495" s="516"/>
      <c r="AE495" s="516"/>
      <c r="AF495" s="516"/>
      <c r="AG495" s="516"/>
      <c r="AH495" s="517"/>
      <c r="AI495" s="518" t="str">
        <f>IF(入力②!H305="","",入力②!H305)</f>
        <v/>
      </c>
      <c r="AJ495" s="519"/>
      <c r="AK495" s="519"/>
      <c r="AL495" s="519"/>
      <c r="AM495" s="103" t="s">
        <v>21</v>
      </c>
    </row>
    <row r="496" spans="1:39" ht="27" customHeight="1" x14ac:dyDescent="0.15">
      <c r="A496" s="141">
        <v>5</v>
      </c>
      <c r="B496" s="536" t="str">
        <f>IF(入力②!B306="","",入力②!B306)</f>
        <v/>
      </c>
      <c r="C496" s="537"/>
      <c r="D496" s="538"/>
      <c r="E496" s="539" t="str">
        <f>IF(入力②!C306="","",(入力②!C306))</f>
        <v/>
      </c>
      <c r="F496" s="540"/>
      <c r="G496" s="540"/>
      <c r="H496" s="540"/>
      <c r="I496" s="540"/>
      <c r="J496" s="540"/>
      <c r="K496" s="541"/>
      <c r="L496" s="542" t="str">
        <f>IF(入力②!D306="","",入力②!D306)</f>
        <v/>
      </c>
      <c r="M496" s="543"/>
      <c r="N496" s="543"/>
      <c r="O496" s="543"/>
      <c r="P496" s="544"/>
      <c r="Q496" s="542" t="str">
        <f>IF(入力②!E306="","",入力②!E306)</f>
        <v/>
      </c>
      <c r="R496" s="543"/>
      <c r="S496" s="543"/>
      <c r="T496" s="543"/>
      <c r="U496" s="544"/>
      <c r="V496" s="98" t="str">
        <f t="shared" si="12"/>
        <v/>
      </c>
      <c r="W496" s="545" t="str">
        <f>TEXT(IF(入力②!F306="","",入力②!F306),"ggge年mm月dd日")</f>
        <v/>
      </c>
      <c r="X496" s="545"/>
      <c r="Y496" s="545"/>
      <c r="Z496" s="545"/>
      <c r="AA496" s="545"/>
      <c r="AB496" s="546"/>
      <c r="AC496" s="547" t="str">
        <f>IF(入力②!G306="","",入力②!G306)</f>
        <v/>
      </c>
      <c r="AD496" s="548"/>
      <c r="AE496" s="548"/>
      <c r="AF496" s="548"/>
      <c r="AG496" s="548"/>
      <c r="AH496" s="549"/>
      <c r="AI496" s="550" t="str">
        <f>IF(入力②!H306="","",入力②!H306)</f>
        <v/>
      </c>
      <c r="AJ496" s="551"/>
      <c r="AK496" s="551"/>
      <c r="AL496" s="551"/>
      <c r="AM496" s="142" t="s">
        <v>21</v>
      </c>
    </row>
    <row r="497" spans="1:39" ht="27" customHeight="1" x14ac:dyDescent="0.15">
      <c r="A497" s="143">
        <v>6</v>
      </c>
      <c r="B497" s="520" t="str">
        <f>IF(入力②!B307="","",入力②!B307)</f>
        <v/>
      </c>
      <c r="C497" s="521"/>
      <c r="D497" s="522"/>
      <c r="E497" s="523" t="str">
        <f>IF(入力②!C307="","",(入力②!C307))</f>
        <v/>
      </c>
      <c r="F497" s="524"/>
      <c r="G497" s="524"/>
      <c r="H497" s="524"/>
      <c r="I497" s="524"/>
      <c r="J497" s="524"/>
      <c r="K497" s="525"/>
      <c r="L497" s="526" t="str">
        <f>IF(入力②!D307="","",入力②!D307)</f>
        <v/>
      </c>
      <c r="M497" s="527"/>
      <c r="N497" s="527"/>
      <c r="O497" s="527"/>
      <c r="P497" s="528"/>
      <c r="Q497" s="526" t="str">
        <f>IF(入力②!E307="","",入力②!E307)</f>
        <v/>
      </c>
      <c r="R497" s="527"/>
      <c r="S497" s="527"/>
      <c r="T497" s="527"/>
      <c r="U497" s="528"/>
      <c r="V497" s="99" t="str">
        <f t="shared" si="12"/>
        <v/>
      </c>
      <c r="W497" s="529" t="str">
        <f>TEXT(IF(入力②!F307="","",入力②!F307),"ggge年mm月dd日")</f>
        <v/>
      </c>
      <c r="X497" s="529"/>
      <c r="Y497" s="529"/>
      <c r="Z497" s="529"/>
      <c r="AA497" s="529"/>
      <c r="AB497" s="530"/>
      <c r="AC497" s="531" t="str">
        <f>IF(入力②!G307="","",入力②!G307)</f>
        <v/>
      </c>
      <c r="AD497" s="532"/>
      <c r="AE497" s="532"/>
      <c r="AF497" s="532"/>
      <c r="AG497" s="532"/>
      <c r="AH497" s="533"/>
      <c r="AI497" s="534" t="str">
        <f>IF(入力②!H307="","",入力②!H307)</f>
        <v/>
      </c>
      <c r="AJ497" s="535"/>
      <c r="AK497" s="535"/>
      <c r="AL497" s="535"/>
      <c r="AM497" s="204" t="s">
        <v>21</v>
      </c>
    </row>
    <row r="498" spans="1:39" ht="27" customHeight="1" x14ac:dyDescent="0.15">
      <c r="A498" s="102">
        <v>7</v>
      </c>
      <c r="B498" s="504" t="str">
        <f>IF(入力②!B308="","",入力②!B308)</f>
        <v/>
      </c>
      <c r="C498" s="505"/>
      <c r="D498" s="506"/>
      <c r="E498" s="507" t="str">
        <f>IF(入力②!C308="","",(入力②!C308))</f>
        <v/>
      </c>
      <c r="F498" s="508"/>
      <c r="G498" s="508"/>
      <c r="H498" s="508"/>
      <c r="I498" s="508"/>
      <c r="J498" s="508"/>
      <c r="K498" s="509"/>
      <c r="L498" s="510" t="str">
        <f>IF(入力②!D308="","",入力②!D308)</f>
        <v/>
      </c>
      <c r="M498" s="511"/>
      <c r="N498" s="511"/>
      <c r="O498" s="511"/>
      <c r="P498" s="512"/>
      <c r="Q498" s="510" t="str">
        <f>IF(入力②!E308="","",入力②!E308)</f>
        <v/>
      </c>
      <c r="R498" s="511"/>
      <c r="S498" s="511"/>
      <c r="T498" s="511"/>
      <c r="U498" s="512"/>
      <c r="V498" s="97" t="str">
        <f t="shared" si="12"/>
        <v/>
      </c>
      <c r="W498" s="513" t="str">
        <f>TEXT(IF(入力②!F308="","",入力②!F308),"ggge年mm月dd日")</f>
        <v/>
      </c>
      <c r="X498" s="513"/>
      <c r="Y498" s="513"/>
      <c r="Z498" s="513"/>
      <c r="AA498" s="513"/>
      <c r="AB498" s="514"/>
      <c r="AC498" s="515" t="str">
        <f>IF(入力②!G308="","",入力②!G308)</f>
        <v/>
      </c>
      <c r="AD498" s="516"/>
      <c r="AE498" s="516"/>
      <c r="AF498" s="516"/>
      <c r="AG498" s="516"/>
      <c r="AH498" s="517"/>
      <c r="AI498" s="518" t="str">
        <f>IF(入力②!H308="","",入力②!H308)</f>
        <v/>
      </c>
      <c r="AJ498" s="519"/>
      <c r="AK498" s="519"/>
      <c r="AL498" s="519"/>
      <c r="AM498" s="103" t="s">
        <v>21</v>
      </c>
    </row>
    <row r="499" spans="1:39" ht="27" customHeight="1" x14ac:dyDescent="0.15">
      <c r="A499" s="102">
        <v>8</v>
      </c>
      <c r="B499" s="504" t="str">
        <f>IF(入力②!B309="","",入力②!B309)</f>
        <v/>
      </c>
      <c r="C499" s="505"/>
      <c r="D499" s="506"/>
      <c r="E499" s="507" t="str">
        <f>IF(入力②!C309="","",(入力②!C309))</f>
        <v/>
      </c>
      <c r="F499" s="508"/>
      <c r="G499" s="508"/>
      <c r="H499" s="508"/>
      <c r="I499" s="508"/>
      <c r="J499" s="508"/>
      <c r="K499" s="509"/>
      <c r="L499" s="510" t="str">
        <f>IF(入力②!D309="","",入力②!D309)</f>
        <v/>
      </c>
      <c r="M499" s="511"/>
      <c r="N499" s="511"/>
      <c r="O499" s="511"/>
      <c r="P499" s="512"/>
      <c r="Q499" s="510" t="str">
        <f>IF(入力②!E309="","",入力②!E309)</f>
        <v/>
      </c>
      <c r="R499" s="511"/>
      <c r="S499" s="511"/>
      <c r="T499" s="511"/>
      <c r="U499" s="512"/>
      <c r="V499" s="97" t="str">
        <f t="shared" si="12"/>
        <v/>
      </c>
      <c r="W499" s="513" t="str">
        <f>TEXT(IF(入力②!F309="","",入力②!F309),"ggge年mm月dd日")</f>
        <v/>
      </c>
      <c r="X499" s="513"/>
      <c r="Y499" s="513"/>
      <c r="Z499" s="513"/>
      <c r="AA499" s="513"/>
      <c r="AB499" s="514"/>
      <c r="AC499" s="515" t="str">
        <f>IF(入力②!G309="","",入力②!G309)</f>
        <v/>
      </c>
      <c r="AD499" s="516"/>
      <c r="AE499" s="516"/>
      <c r="AF499" s="516"/>
      <c r="AG499" s="516"/>
      <c r="AH499" s="517"/>
      <c r="AI499" s="518" t="str">
        <f>IF(入力②!H309="","",入力②!H309)</f>
        <v/>
      </c>
      <c r="AJ499" s="519"/>
      <c r="AK499" s="519"/>
      <c r="AL499" s="519"/>
      <c r="AM499" s="103" t="s">
        <v>21</v>
      </c>
    </row>
    <row r="500" spans="1:39" ht="27" customHeight="1" x14ac:dyDescent="0.15">
      <c r="A500" s="102">
        <v>9</v>
      </c>
      <c r="B500" s="504" t="str">
        <f>IF(入力②!B310="","",入力②!B310)</f>
        <v/>
      </c>
      <c r="C500" s="505"/>
      <c r="D500" s="506"/>
      <c r="E500" s="507" t="str">
        <f>IF(入力②!C310="","",(入力②!C310))</f>
        <v/>
      </c>
      <c r="F500" s="508"/>
      <c r="G500" s="508"/>
      <c r="H500" s="508"/>
      <c r="I500" s="508"/>
      <c r="J500" s="508"/>
      <c r="K500" s="509"/>
      <c r="L500" s="510" t="str">
        <f>IF(入力②!D310="","",入力②!D310)</f>
        <v/>
      </c>
      <c r="M500" s="511"/>
      <c r="N500" s="511"/>
      <c r="O500" s="511"/>
      <c r="P500" s="512"/>
      <c r="Q500" s="510" t="str">
        <f>IF(入力②!E310="","",入力②!E310)</f>
        <v/>
      </c>
      <c r="R500" s="511"/>
      <c r="S500" s="511"/>
      <c r="T500" s="511"/>
      <c r="U500" s="512"/>
      <c r="V500" s="97" t="str">
        <f t="shared" si="12"/>
        <v/>
      </c>
      <c r="W500" s="513" t="str">
        <f>TEXT(IF(入力②!F310="","",入力②!F310),"ggge年mm月dd日")</f>
        <v/>
      </c>
      <c r="X500" s="513"/>
      <c r="Y500" s="513"/>
      <c r="Z500" s="513"/>
      <c r="AA500" s="513"/>
      <c r="AB500" s="514"/>
      <c r="AC500" s="515" t="str">
        <f>IF(入力②!G310="","",入力②!G310)</f>
        <v/>
      </c>
      <c r="AD500" s="516"/>
      <c r="AE500" s="516"/>
      <c r="AF500" s="516"/>
      <c r="AG500" s="516"/>
      <c r="AH500" s="517"/>
      <c r="AI500" s="518" t="str">
        <f>IF(入力②!H310="","",入力②!H310)</f>
        <v/>
      </c>
      <c r="AJ500" s="519"/>
      <c r="AK500" s="519"/>
      <c r="AL500" s="519"/>
      <c r="AM500" s="103" t="s">
        <v>21</v>
      </c>
    </row>
    <row r="501" spans="1:39" ht="27" customHeight="1" x14ac:dyDescent="0.15">
      <c r="A501" s="141">
        <v>10</v>
      </c>
      <c r="B501" s="536" t="str">
        <f>IF(入力②!B311="","",入力②!B311)</f>
        <v/>
      </c>
      <c r="C501" s="537"/>
      <c r="D501" s="538"/>
      <c r="E501" s="539" t="str">
        <f>IF(入力②!C311="","",(入力②!C311))</f>
        <v/>
      </c>
      <c r="F501" s="540"/>
      <c r="G501" s="540"/>
      <c r="H501" s="540"/>
      <c r="I501" s="540"/>
      <c r="J501" s="540"/>
      <c r="K501" s="541"/>
      <c r="L501" s="542" t="str">
        <f>IF(入力②!D311="","",入力②!D311)</f>
        <v/>
      </c>
      <c r="M501" s="543"/>
      <c r="N501" s="543"/>
      <c r="O501" s="543"/>
      <c r="P501" s="544"/>
      <c r="Q501" s="542" t="str">
        <f>IF(入力②!E311="","",入力②!E311)</f>
        <v/>
      </c>
      <c r="R501" s="543"/>
      <c r="S501" s="543"/>
      <c r="T501" s="543"/>
      <c r="U501" s="544"/>
      <c r="V501" s="98" t="str">
        <f t="shared" si="12"/>
        <v/>
      </c>
      <c r="W501" s="545" t="str">
        <f>TEXT(IF(入力②!F311="","",入力②!F311),"ggge年mm月dd日")</f>
        <v/>
      </c>
      <c r="X501" s="545"/>
      <c r="Y501" s="545"/>
      <c r="Z501" s="545"/>
      <c r="AA501" s="545"/>
      <c r="AB501" s="546"/>
      <c r="AC501" s="547" t="str">
        <f>IF(入力②!G311="","",入力②!G311)</f>
        <v/>
      </c>
      <c r="AD501" s="548"/>
      <c r="AE501" s="548"/>
      <c r="AF501" s="548"/>
      <c r="AG501" s="548"/>
      <c r="AH501" s="549"/>
      <c r="AI501" s="550" t="str">
        <f>IF(入力②!H311="","",入力②!H311)</f>
        <v/>
      </c>
      <c r="AJ501" s="551"/>
      <c r="AK501" s="551"/>
      <c r="AL501" s="551"/>
      <c r="AM501" s="142" t="s">
        <v>21</v>
      </c>
    </row>
    <row r="502" spans="1:39" ht="27" customHeight="1" x14ac:dyDescent="0.15">
      <c r="A502" s="143">
        <v>11</v>
      </c>
      <c r="B502" s="520" t="str">
        <f>IF(入力②!B312="","",入力②!B312)</f>
        <v/>
      </c>
      <c r="C502" s="521"/>
      <c r="D502" s="522"/>
      <c r="E502" s="523" t="str">
        <f>IF(入力②!C312="","",(入力②!C312))</f>
        <v/>
      </c>
      <c r="F502" s="524"/>
      <c r="G502" s="524"/>
      <c r="H502" s="524"/>
      <c r="I502" s="524"/>
      <c r="J502" s="524"/>
      <c r="K502" s="525"/>
      <c r="L502" s="526" t="str">
        <f>IF(入力②!D312="","",入力②!D312)</f>
        <v/>
      </c>
      <c r="M502" s="527"/>
      <c r="N502" s="527"/>
      <c r="O502" s="527"/>
      <c r="P502" s="528"/>
      <c r="Q502" s="526" t="str">
        <f>IF(入力②!E312="","",入力②!E312)</f>
        <v/>
      </c>
      <c r="R502" s="527"/>
      <c r="S502" s="527"/>
      <c r="T502" s="527"/>
      <c r="U502" s="528"/>
      <c r="V502" s="99" t="str">
        <f t="shared" si="12"/>
        <v/>
      </c>
      <c r="W502" s="529" t="str">
        <f>TEXT(IF(入力②!F312="","",入力②!F312),"ggge年mm月dd日")</f>
        <v/>
      </c>
      <c r="X502" s="529"/>
      <c r="Y502" s="529"/>
      <c r="Z502" s="529"/>
      <c r="AA502" s="529"/>
      <c r="AB502" s="530"/>
      <c r="AC502" s="531" t="str">
        <f>IF(入力②!G312="","",入力②!G312)</f>
        <v/>
      </c>
      <c r="AD502" s="532"/>
      <c r="AE502" s="532"/>
      <c r="AF502" s="532"/>
      <c r="AG502" s="532"/>
      <c r="AH502" s="533"/>
      <c r="AI502" s="534" t="str">
        <f>IF(入力②!H312="","",入力②!H312)</f>
        <v/>
      </c>
      <c r="AJ502" s="535"/>
      <c r="AK502" s="535"/>
      <c r="AL502" s="535"/>
      <c r="AM502" s="204" t="s">
        <v>21</v>
      </c>
    </row>
    <row r="503" spans="1:39" ht="27" customHeight="1" x14ac:dyDescent="0.15">
      <c r="A503" s="102">
        <v>12</v>
      </c>
      <c r="B503" s="504" t="str">
        <f>IF(入力②!B313="","",入力②!B313)</f>
        <v/>
      </c>
      <c r="C503" s="505"/>
      <c r="D503" s="506"/>
      <c r="E503" s="507" t="str">
        <f>IF(入力②!C313="","",(入力②!C313))</f>
        <v/>
      </c>
      <c r="F503" s="508"/>
      <c r="G503" s="508"/>
      <c r="H503" s="508"/>
      <c r="I503" s="508"/>
      <c r="J503" s="508"/>
      <c r="K503" s="509"/>
      <c r="L503" s="510" t="str">
        <f>IF(入力②!D313="","",入力②!D313)</f>
        <v/>
      </c>
      <c r="M503" s="511"/>
      <c r="N503" s="511"/>
      <c r="O503" s="511"/>
      <c r="P503" s="512"/>
      <c r="Q503" s="510" t="str">
        <f>IF(入力②!E313="","",入力②!E313)</f>
        <v/>
      </c>
      <c r="R503" s="511"/>
      <c r="S503" s="511"/>
      <c r="T503" s="511"/>
      <c r="U503" s="512"/>
      <c r="V503" s="97" t="str">
        <f t="shared" si="12"/>
        <v/>
      </c>
      <c r="W503" s="513" t="str">
        <f>TEXT(IF(入力②!F313="","",入力②!F313),"ggge年mm月dd日")</f>
        <v/>
      </c>
      <c r="X503" s="513"/>
      <c r="Y503" s="513"/>
      <c r="Z503" s="513"/>
      <c r="AA503" s="513"/>
      <c r="AB503" s="514"/>
      <c r="AC503" s="515" t="str">
        <f>IF(入力②!G313="","",入力②!G313)</f>
        <v/>
      </c>
      <c r="AD503" s="516"/>
      <c r="AE503" s="516"/>
      <c r="AF503" s="516"/>
      <c r="AG503" s="516"/>
      <c r="AH503" s="517"/>
      <c r="AI503" s="518" t="str">
        <f>IF(入力②!H313="","",入力②!H313)</f>
        <v/>
      </c>
      <c r="AJ503" s="519"/>
      <c r="AK503" s="519"/>
      <c r="AL503" s="519"/>
      <c r="AM503" s="103" t="s">
        <v>21</v>
      </c>
    </row>
    <row r="504" spans="1:39" ht="27" customHeight="1" x14ac:dyDescent="0.15">
      <c r="A504" s="102">
        <v>13</v>
      </c>
      <c r="B504" s="504" t="str">
        <f>IF(入力②!B314="","",入力②!B314)</f>
        <v/>
      </c>
      <c r="C504" s="505"/>
      <c r="D504" s="506"/>
      <c r="E504" s="507" t="str">
        <f>IF(入力②!C314="","",(入力②!C314))</f>
        <v/>
      </c>
      <c r="F504" s="508"/>
      <c r="G504" s="508"/>
      <c r="H504" s="508"/>
      <c r="I504" s="508"/>
      <c r="J504" s="508"/>
      <c r="K504" s="509"/>
      <c r="L504" s="510" t="str">
        <f>IF(入力②!D314="","",入力②!D314)</f>
        <v/>
      </c>
      <c r="M504" s="511"/>
      <c r="N504" s="511"/>
      <c r="O504" s="511"/>
      <c r="P504" s="512"/>
      <c r="Q504" s="510" t="str">
        <f>IF(入力②!E314="","",入力②!E314)</f>
        <v/>
      </c>
      <c r="R504" s="511"/>
      <c r="S504" s="511"/>
      <c r="T504" s="511"/>
      <c r="U504" s="512"/>
      <c r="V504" s="97" t="str">
        <f t="shared" si="12"/>
        <v/>
      </c>
      <c r="W504" s="513" t="str">
        <f>TEXT(IF(入力②!F314="","",入力②!F314),"ggge年mm月dd日")</f>
        <v/>
      </c>
      <c r="X504" s="513"/>
      <c r="Y504" s="513"/>
      <c r="Z504" s="513"/>
      <c r="AA504" s="513"/>
      <c r="AB504" s="514"/>
      <c r="AC504" s="515" t="str">
        <f>IF(入力②!G314="","",入力②!G314)</f>
        <v/>
      </c>
      <c r="AD504" s="516"/>
      <c r="AE504" s="516"/>
      <c r="AF504" s="516"/>
      <c r="AG504" s="516"/>
      <c r="AH504" s="517"/>
      <c r="AI504" s="518" t="str">
        <f>IF(入力②!H314="","",入力②!H314)</f>
        <v/>
      </c>
      <c r="AJ504" s="519"/>
      <c r="AK504" s="519"/>
      <c r="AL504" s="519"/>
      <c r="AM504" s="103" t="s">
        <v>21</v>
      </c>
    </row>
    <row r="505" spans="1:39" ht="27" customHeight="1" x14ac:dyDescent="0.15">
      <c r="A505" s="102">
        <v>14</v>
      </c>
      <c r="B505" s="504" t="str">
        <f>IF(入力②!B315="","",入力②!B315)</f>
        <v/>
      </c>
      <c r="C505" s="505"/>
      <c r="D505" s="506"/>
      <c r="E505" s="507" t="str">
        <f>IF(入力②!C315="","",(入力②!C315))</f>
        <v/>
      </c>
      <c r="F505" s="508"/>
      <c r="G505" s="508"/>
      <c r="H505" s="508"/>
      <c r="I505" s="508"/>
      <c r="J505" s="508"/>
      <c r="K505" s="509"/>
      <c r="L505" s="510" t="str">
        <f>IF(入力②!D315="","",入力②!D315)</f>
        <v/>
      </c>
      <c r="M505" s="511"/>
      <c r="N505" s="511"/>
      <c r="O505" s="511"/>
      <c r="P505" s="512"/>
      <c r="Q505" s="510" t="str">
        <f>IF(入力②!E315="","",入力②!E315)</f>
        <v/>
      </c>
      <c r="R505" s="511"/>
      <c r="S505" s="511"/>
      <c r="T505" s="511"/>
      <c r="U505" s="512"/>
      <c r="V505" s="97" t="str">
        <f t="shared" si="12"/>
        <v/>
      </c>
      <c r="W505" s="513" t="str">
        <f>TEXT(IF(入力②!F315="","",入力②!F315),"ggge年mm月dd日")</f>
        <v/>
      </c>
      <c r="X505" s="513"/>
      <c r="Y505" s="513"/>
      <c r="Z505" s="513"/>
      <c r="AA505" s="513"/>
      <c r="AB505" s="514"/>
      <c r="AC505" s="515" t="str">
        <f>IF(入力②!G315="","",入力②!G315)</f>
        <v/>
      </c>
      <c r="AD505" s="516"/>
      <c r="AE505" s="516"/>
      <c r="AF505" s="516"/>
      <c r="AG505" s="516"/>
      <c r="AH505" s="517"/>
      <c r="AI505" s="518" t="str">
        <f>IF(入力②!H315="","",入力②!H315)</f>
        <v/>
      </c>
      <c r="AJ505" s="519"/>
      <c r="AK505" s="519"/>
      <c r="AL505" s="519"/>
      <c r="AM505" s="103" t="s">
        <v>21</v>
      </c>
    </row>
    <row r="506" spans="1:39" ht="27" customHeight="1" x14ac:dyDescent="0.15">
      <c r="A506" s="141">
        <v>15</v>
      </c>
      <c r="B506" s="536" t="str">
        <f>IF(入力②!B316="","",入力②!B316)</f>
        <v/>
      </c>
      <c r="C506" s="537"/>
      <c r="D506" s="538"/>
      <c r="E506" s="539" t="str">
        <f>IF(入力②!C316="","",(入力②!C316))</f>
        <v/>
      </c>
      <c r="F506" s="540"/>
      <c r="G506" s="540"/>
      <c r="H506" s="540"/>
      <c r="I506" s="540"/>
      <c r="J506" s="540"/>
      <c r="K506" s="541"/>
      <c r="L506" s="542" t="str">
        <f>IF(入力②!D316="","",入力②!D316)</f>
        <v/>
      </c>
      <c r="M506" s="543"/>
      <c r="N506" s="543"/>
      <c r="O506" s="543"/>
      <c r="P506" s="544"/>
      <c r="Q506" s="542" t="str">
        <f>IF(入力②!E316="","",入力②!E316)</f>
        <v/>
      </c>
      <c r="R506" s="543"/>
      <c r="S506" s="543"/>
      <c r="T506" s="543"/>
      <c r="U506" s="544"/>
      <c r="V506" s="98" t="str">
        <f t="shared" si="12"/>
        <v/>
      </c>
      <c r="W506" s="545" t="str">
        <f>TEXT(IF(入力②!F316="","",入力②!F316),"ggge年mm月dd日")</f>
        <v/>
      </c>
      <c r="X506" s="545"/>
      <c r="Y506" s="545"/>
      <c r="Z506" s="545"/>
      <c r="AA506" s="545"/>
      <c r="AB506" s="546"/>
      <c r="AC506" s="547" t="str">
        <f>IF(入力②!G316="","",入力②!G316)</f>
        <v/>
      </c>
      <c r="AD506" s="548"/>
      <c r="AE506" s="548"/>
      <c r="AF506" s="548"/>
      <c r="AG506" s="548"/>
      <c r="AH506" s="549"/>
      <c r="AI506" s="550" t="str">
        <f>IF(入力②!H316="","",入力②!H316)</f>
        <v/>
      </c>
      <c r="AJ506" s="551"/>
      <c r="AK506" s="551"/>
      <c r="AL506" s="551"/>
      <c r="AM506" s="142" t="s">
        <v>21</v>
      </c>
    </row>
    <row r="507" spans="1:39" ht="27" customHeight="1" x14ac:dyDescent="0.15">
      <c r="A507" s="143">
        <v>16</v>
      </c>
      <c r="B507" s="520" t="str">
        <f>IF(入力②!B317="","",入力②!B317)</f>
        <v/>
      </c>
      <c r="C507" s="521"/>
      <c r="D507" s="522"/>
      <c r="E507" s="523" t="str">
        <f>IF(入力②!C317="","",(入力②!C317))</f>
        <v/>
      </c>
      <c r="F507" s="524"/>
      <c r="G507" s="524"/>
      <c r="H507" s="524"/>
      <c r="I507" s="524"/>
      <c r="J507" s="524"/>
      <c r="K507" s="525"/>
      <c r="L507" s="526" t="str">
        <f>IF(入力②!D317="","",入力②!D317)</f>
        <v/>
      </c>
      <c r="M507" s="527"/>
      <c r="N507" s="527"/>
      <c r="O507" s="527"/>
      <c r="P507" s="528"/>
      <c r="Q507" s="526" t="str">
        <f>IF(入力②!E317="","",入力②!E317)</f>
        <v/>
      </c>
      <c r="R507" s="527"/>
      <c r="S507" s="527"/>
      <c r="T507" s="527"/>
      <c r="U507" s="528"/>
      <c r="V507" s="99" t="str">
        <f t="shared" si="12"/>
        <v/>
      </c>
      <c r="W507" s="529" t="str">
        <f>TEXT(IF(入力②!F317="","",入力②!F317),"ggge年mm月dd日")</f>
        <v/>
      </c>
      <c r="X507" s="529"/>
      <c r="Y507" s="529"/>
      <c r="Z507" s="529"/>
      <c r="AA507" s="529"/>
      <c r="AB507" s="530"/>
      <c r="AC507" s="531" t="str">
        <f>IF(入力②!G317="","",入力②!G317)</f>
        <v/>
      </c>
      <c r="AD507" s="532"/>
      <c r="AE507" s="532"/>
      <c r="AF507" s="532"/>
      <c r="AG507" s="532"/>
      <c r="AH507" s="533"/>
      <c r="AI507" s="534" t="str">
        <f>IF(入力②!H317="","",入力②!H317)</f>
        <v/>
      </c>
      <c r="AJ507" s="535"/>
      <c r="AK507" s="535"/>
      <c r="AL507" s="535"/>
      <c r="AM507" s="204" t="s">
        <v>21</v>
      </c>
    </row>
    <row r="508" spans="1:39" ht="27" customHeight="1" x14ac:dyDescent="0.15">
      <c r="A508" s="102">
        <v>17</v>
      </c>
      <c r="B508" s="504" t="str">
        <f>IF(入力②!B318="","",入力②!B318)</f>
        <v/>
      </c>
      <c r="C508" s="505"/>
      <c r="D508" s="506"/>
      <c r="E508" s="507" t="str">
        <f>IF(入力②!C318="","",(入力②!C318))</f>
        <v/>
      </c>
      <c r="F508" s="508"/>
      <c r="G508" s="508"/>
      <c r="H508" s="508"/>
      <c r="I508" s="508"/>
      <c r="J508" s="508"/>
      <c r="K508" s="509"/>
      <c r="L508" s="510" t="str">
        <f>IF(入力②!D318="","",入力②!D318)</f>
        <v/>
      </c>
      <c r="M508" s="511"/>
      <c r="N508" s="511"/>
      <c r="O508" s="511"/>
      <c r="P508" s="512"/>
      <c r="Q508" s="510" t="str">
        <f>IF(入力②!E318="","",入力②!E318)</f>
        <v/>
      </c>
      <c r="R508" s="511"/>
      <c r="S508" s="511"/>
      <c r="T508" s="511"/>
      <c r="U508" s="512"/>
      <c r="V508" s="97" t="str">
        <f t="shared" si="12"/>
        <v/>
      </c>
      <c r="W508" s="513" t="str">
        <f>TEXT(IF(入力②!F318="","",入力②!F318),"ggge年mm月dd日")</f>
        <v/>
      </c>
      <c r="X508" s="513"/>
      <c r="Y508" s="513"/>
      <c r="Z508" s="513"/>
      <c r="AA508" s="513"/>
      <c r="AB508" s="514"/>
      <c r="AC508" s="515" t="str">
        <f>IF(入力②!G318="","",入力②!G318)</f>
        <v/>
      </c>
      <c r="AD508" s="516"/>
      <c r="AE508" s="516"/>
      <c r="AF508" s="516"/>
      <c r="AG508" s="516"/>
      <c r="AH508" s="517"/>
      <c r="AI508" s="518" t="str">
        <f>IF(入力②!H318="","",入力②!H318)</f>
        <v/>
      </c>
      <c r="AJ508" s="519"/>
      <c r="AK508" s="519"/>
      <c r="AL508" s="519"/>
      <c r="AM508" s="103" t="s">
        <v>21</v>
      </c>
    </row>
    <row r="509" spans="1:39" ht="27" customHeight="1" x14ac:dyDescent="0.15">
      <c r="A509" s="102">
        <v>18</v>
      </c>
      <c r="B509" s="504" t="str">
        <f>IF(入力②!B319="","",入力②!B319)</f>
        <v/>
      </c>
      <c r="C509" s="505"/>
      <c r="D509" s="506"/>
      <c r="E509" s="507" t="str">
        <f>IF(入力②!C319="","",(入力②!C319))</f>
        <v/>
      </c>
      <c r="F509" s="508"/>
      <c r="G509" s="508"/>
      <c r="H509" s="508"/>
      <c r="I509" s="508"/>
      <c r="J509" s="508"/>
      <c r="K509" s="509"/>
      <c r="L509" s="510" t="str">
        <f>IF(入力②!D319="","",入力②!D319)</f>
        <v/>
      </c>
      <c r="M509" s="511"/>
      <c r="N509" s="511"/>
      <c r="O509" s="511"/>
      <c r="P509" s="512"/>
      <c r="Q509" s="510" t="str">
        <f>IF(入力②!E319="","",入力②!E319)</f>
        <v/>
      </c>
      <c r="R509" s="511"/>
      <c r="S509" s="511"/>
      <c r="T509" s="511"/>
      <c r="U509" s="512"/>
      <c r="V509" s="97" t="str">
        <f t="shared" si="12"/>
        <v/>
      </c>
      <c r="W509" s="513" t="str">
        <f>TEXT(IF(入力②!F319="","",入力②!F319),"ggge年mm月dd日")</f>
        <v/>
      </c>
      <c r="X509" s="513"/>
      <c r="Y509" s="513"/>
      <c r="Z509" s="513"/>
      <c r="AA509" s="513"/>
      <c r="AB509" s="514"/>
      <c r="AC509" s="515" t="str">
        <f>IF(入力②!G319="","",入力②!G319)</f>
        <v/>
      </c>
      <c r="AD509" s="516"/>
      <c r="AE509" s="516"/>
      <c r="AF509" s="516"/>
      <c r="AG509" s="516"/>
      <c r="AH509" s="517"/>
      <c r="AI509" s="518" t="str">
        <f>IF(入力②!H319="","",入力②!H319)</f>
        <v/>
      </c>
      <c r="AJ509" s="519"/>
      <c r="AK509" s="519"/>
      <c r="AL509" s="519"/>
      <c r="AM509" s="103" t="s">
        <v>21</v>
      </c>
    </row>
    <row r="510" spans="1:39" ht="27" customHeight="1" x14ac:dyDescent="0.15">
      <c r="A510" s="102">
        <v>19</v>
      </c>
      <c r="B510" s="504" t="str">
        <f>IF(入力②!B320="","",入力②!B320)</f>
        <v/>
      </c>
      <c r="C510" s="505"/>
      <c r="D510" s="506"/>
      <c r="E510" s="507" t="str">
        <f>IF(入力②!C320="","",(入力②!C320))</f>
        <v/>
      </c>
      <c r="F510" s="508"/>
      <c r="G510" s="508"/>
      <c r="H510" s="508"/>
      <c r="I510" s="508"/>
      <c r="J510" s="508"/>
      <c r="K510" s="509"/>
      <c r="L510" s="510" t="str">
        <f>IF(入力②!D320="","",入力②!D320)</f>
        <v/>
      </c>
      <c r="M510" s="511"/>
      <c r="N510" s="511"/>
      <c r="O510" s="511"/>
      <c r="P510" s="512"/>
      <c r="Q510" s="510" t="str">
        <f>IF(入力②!E320="","",入力②!E320)</f>
        <v/>
      </c>
      <c r="R510" s="511"/>
      <c r="S510" s="511"/>
      <c r="T510" s="511"/>
      <c r="U510" s="512"/>
      <c r="V510" s="97" t="str">
        <f t="shared" si="12"/>
        <v/>
      </c>
      <c r="W510" s="513" t="str">
        <f>TEXT(IF(入力②!F320="","",入力②!F320),"ggge年mm月dd日")</f>
        <v/>
      </c>
      <c r="X510" s="513"/>
      <c r="Y510" s="513"/>
      <c r="Z510" s="513"/>
      <c r="AA510" s="513"/>
      <c r="AB510" s="514"/>
      <c r="AC510" s="515" t="str">
        <f>IF(入力②!G320="","",入力②!G320)</f>
        <v/>
      </c>
      <c r="AD510" s="516"/>
      <c r="AE510" s="516"/>
      <c r="AF510" s="516"/>
      <c r="AG510" s="516"/>
      <c r="AH510" s="517"/>
      <c r="AI510" s="518" t="str">
        <f>IF(入力②!H320="","",入力②!H320)</f>
        <v/>
      </c>
      <c r="AJ510" s="519"/>
      <c r="AK510" s="519"/>
      <c r="AL510" s="519"/>
      <c r="AM510" s="103" t="s">
        <v>21</v>
      </c>
    </row>
    <row r="511" spans="1:39" ht="27" customHeight="1" x14ac:dyDescent="0.15">
      <c r="A511" s="141">
        <v>20</v>
      </c>
      <c r="B511" s="536" t="str">
        <f>IF(入力②!B321="","",入力②!B321)</f>
        <v/>
      </c>
      <c r="C511" s="537"/>
      <c r="D511" s="538"/>
      <c r="E511" s="539" t="str">
        <f>IF(入力②!C321="","",(入力②!C321))</f>
        <v/>
      </c>
      <c r="F511" s="540"/>
      <c r="G511" s="540"/>
      <c r="H511" s="540"/>
      <c r="I511" s="540"/>
      <c r="J511" s="540"/>
      <c r="K511" s="541"/>
      <c r="L511" s="542" t="str">
        <f>IF(入力②!D321="","",入力②!D321)</f>
        <v/>
      </c>
      <c r="M511" s="543"/>
      <c r="N511" s="543"/>
      <c r="O511" s="543"/>
      <c r="P511" s="544"/>
      <c r="Q511" s="542" t="str">
        <f>IF(入力②!E321="","",入力②!E321)</f>
        <v/>
      </c>
      <c r="R511" s="543"/>
      <c r="S511" s="543"/>
      <c r="T511" s="543"/>
      <c r="U511" s="544"/>
      <c r="V511" s="98" t="str">
        <f t="shared" si="12"/>
        <v/>
      </c>
      <c r="W511" s="545" t="str">
        <f>TEXT(IF(入力②!F321="","",入力②!F321),"ggge年mm月dd日")</f>
        <v/>
      </c>
      <c r="X511" s="545"/>
      <c r="Y511" s="545"/>
      <c r="Z511" s="545"/>
      <c r="AA511" s="545"/>
      <c r="AB511" s="546"/>
      <c r="AC511" s="547" t="str">
        <f>IF(入力②!G321="","",入力②!G321)</f>
        <v/>
      </c>
      <c r="AD511" s="548"/>
      <c r="AE511" s="548"/>
      <c r="AF511" s="548"/>
      <c r="AG511" s="548"/>
      <c r="AH511" s="549"/>
      <c r="AI511" s="550" t="str">
        <f>IF(入力②!H321="","",入力②!H321)</f>
        <v/>
      </c>
      <c r="AJ511" s="551"/>
      <c r="AK511" s="551"/>
      <c r="AL511" s="551"/>
      <c r="AM511" s="142" t="s">
        <v>21</v>
      </c>
    </row>
    <row r="512" spans="1:39" ht="27" customHeight="1" x14ac:dyDescent="0.15">
      <c r="A512" s="100">
        <v>21</v>
      </c>
      <c r="B512" s="520" t="str">
        <f>IF(入力②!B322="","",入力②!B322)</f>
        <v/>
      </c>
      <c r="C512" s="521"/>
      <c r="D512" s="522"/>
      <c r="E512" s="523" t="str">
        <f>IF(入力②!C322="","",(入力②!C322))</f>
        <v/>
      </c>
      <c r="F512" s="524"/>
      <c r="G512" s="524"/>
      <c r="H512" s="524"/>
      <c r="I512" s="524"/>
      <c r="J512" s="524"/>
      <c r="K512" s="525"/>
      <c r="L512" s="526" t="str">
        <f>IF(入力②!D322="","",入力②!D322)</f>
        <v/>
      </c>
      <c r="M512" s="527"/>
      <c r="N512" s="527"/>
      <c r="O512" s="527"/>
      <c r="P512" s="528"/>
      <c r="Q512" s="526" t="str">
        <f>IF(入力②!E322="","",入力②!E322)</f>
        <v/>
      </c>
      <c r="R512" s="527"/>
      <c r="S512" s="527"/>
      <c r="T512" s="527"/>
      <c r="U512" s="528"/>
      <c r="V512" s="99" t="str">
        <f t="shared" si="12"/>
        <v/>
      </c>
      <c r="W512" s="529" t="str">
        <f>TEXT(IF(入力②!F322="","",入力②!F322),"ggge年mm月dd日")</f>
        <v/>
      </c>
      <c r="X512" s="529"/>
      <c r="Y512" s="529"/>
      <c r="Z512" s="529"/>
      <c r="AA512" s="529"/>
      <c r="AB512" s="530"/>
      <c r="AC512" s="531" t="str">
        <f>IF(入力②!G322="","",入力②!G322)</f>
        <v/>
      </c>
      <c r="AD512" s="532"/>
      <c r="AE512" s="532"/>
      <c r="AF512" s="532"/>
      <c r="AG512" s="532"/>
      <c r="AH512" s="533"/>
      <c r="AI512" s="534" t="str">
        <f>IF(入力②!H322="","",入力②!H322)</f>
        <v/>
      </c>
      <c r="AJ512" s="535"/>
      <c r="AK512" s="535"/>
      <c r="AL512" s="535"/>
      <c r="AM512" s="204" t="s">
        <v>21</v>
      </c>
    </row>
    <row r="513" spans="1:39" ht="27" customHeight="1" x14ac:dyDescent="0.15">
      <c r="A513" s="102">
        <v>22</v>
      </c>
      <c r="B513" s="504" t="str">
        <f>IF(入力②!B323="","",入力②!B323)</f>
        <v/>
      </c>
      <c r="C513" s="505"/>
      <c r="D513" s="506"/>
      <c r="E513" s="507" t="str">
        <f>IF(入力②!C323="","",(入力②!C323))</f>
        <v/>
      </c>
      <c r="F513" s="508"/>
      <c r="G513" s="508"/>
      <c r="H513" s="508"/>
      <c r="I513" s="508"/>
      <c r="J513" s="508"/>
      <c r="K513" s="509"/>
      <c r="L513" s="510" t="str">
        <f>IF(入力②!D323="","",入力②!D323)</f>
        <v/>
      </c>
      <c r="M513" s="511"/>
      <c r="N513" s="511"/>
      <c r="O513" s="511"/>
      <c r="P513" s="512"/>
      <c r="Q513" s="510" t="str">
        <f>IF(入力②!E323="","",入力②!E323)</f>
        <v/>
      </c>
      <c r="R513" s="511"/>
      <c r="S513" s="511"/>
      <c r="T513" s="511"/>
      <c r="U513" s="512"/>
      <c r="V513" s="97" t="str">
        <f t="shared" si="12"/>
        <v/>
      </c>
      <c r="W513" s="513" t="str">
        <f>TEXT(IF(入力②!F323="","",入力②!F323),"ggge年mm月dd日")</f>
        <v/>
      </c>
      <c r="X513" s="513"/>
      <c r="Y513" s="513"/>
      <c r="Z513" s="513"/>
      <c r="AA513" s="513"/>
      <c r="AB513" s="514"/>
      <c r="AC513" s="515" t="str">
        <f>IF(入力②!G323="","",入力②!G323)</f>
        <v/>
      </c>
      <c r="AD513" s="516"/>
      <c r="AE513" s="516"/>
      <c r="AF513" s="516"/>
      <c r="AG513" s="516"/>
      <c r="AH513" s="517"/>
      <c r="AI513" s="518" t="str">
        <f>IF(入力②!H323="","",入力②!H323)</f>
        <v/>
      </c>
      <c r="AJ513" s="519"/>
      <c r="AK513" s="519"/>
      <c r="AL513" s="519"/>
      <c r="AM513" s="103" t="s">
        <v>21</v>
      </c>
    </row>
    <row r="514" spans="1:39" ht="27" customHeight="1" x14ac:dyDescent="0.15">
      <c r="A514" s="102">
        <v>23</v>
      </c>
      <c r="B514" s="504" t="str">
        <f>IF(入力②!B324="","",入力②!B324)</f>
        <v/>
      </c>
      <c r="C514" s="505"/>
      <c r="D514" s="506"/>
      <c r="E514" s="507" t="str">
        <f>IF(入力②!C324="","",(入力②!C324))</f>
        <v/>
      </c>
      <c r="F514" s="508"/>
      <c r="G514" s="508"/>
      <c r="H514" s="508"/>
      <c r="I514" s="508"/>
      <c r="J514" s="508"/>
      <c r="K514" s="509"/>
      <c r="L514" s="510" t="str">
        <f>IF(入力②!D324="","",入力②!D324)</f>
        <v/>
      </c>
      <c r="M514" s="511"/>
      <c r="N514" s="511"/>
      <c r="O514" s="511"/>
      <c r="P514" s="512"/>
      <c r="Q514" s="510" t="str">
        <f>IF(入力②!E324="","",入力②!E324)</f>
        <v/>
      </c>
      <c r="R514" s="511"/>
      <c r="S514" s="511"/>
      <c r="T514" s="511"/>
      <c r="U514" s="512"/>
      <c r="V514" s="97" t="str">
        <f t="shared" si="12"/>
        <v/>
      </c>
      <c r="W514" s="513" t="str">
        <f>TEXT(IF(入力②!F324="","",入力②!F324),"ggge年mm月dd日")</f>
        <v/>
      </c>
      <c r="X514" s="513"/>
      <c r="Y514" s="513"/>
      <c r="Z514" s="513"/>
      <c r="AA514" s="513"/>
      <c r="AB514" s="514"/>
      <c r="AC514" s="515" t="str">
        <f>IF(入力②!G324="","",入力②!G324)</f>
        <v/>
      </c>
      <c r="AD514" s="516"/>
      <c r="AE514" s="516"/>
      <c r="AF514" s="516"/>
      <c r="AG514" s="516"/>
      <c r="AH514" s="517"/>
      <c r="AI514" s="518" t="str">
        <f>IF(入力②!H324="","",入力②!H324)</f>
        <v/>
      </c>
      <c r="AJ514" s="519"/>
      <c r="AK514" s="519"/>
      <c r="AL514" s="519"/>
      <c r="AM514" s="103" t="s">
        <v>21</v>
      </c>
    </row>
    <row r="515" spans="1:39" ht="27" customHeight="1" x14ac:dyDescent="0.15">
      <c r="A515" s="102">
        <v>24</v>
      </c>
      <c r="B515" s="504" t="str">
        <f>IF(入力②!B325="","",入力②!B325)</f>
        <v/>
      </c>
      <c r="C515" s="505"/>
      <c r="D515" s="506"/>
      <c r="E515" s="507" t="str">
        <f>IF(入力②!C325="","",(入力②!C325))</f>
        <v/>
      </c>
      <c r="F515" s="508"/>
      <c r="G515" s="508"/>
      <c r="H515" s="508"/>
      <c r="I515" s="508"/>
      <c r="J515" s="508"/>
      <c r="K515" s="509"/>
      <c r="L515" s="510" t="str">
        <f>IF(入力②!D325="","",入力②!D325)</f>
        <v/>
      </c>
      <c r="M515" s="511"/>
      <c r="N515" s="511"/>
      <c r="O515" s="511"/>
      <c r="P515" s="512"/>
      <c r="Q515" s="510" t="str">
        <f>IF(入力②!E325="","",入力②!E325)</f>
        <v/>
      </c>
      <c r="R515" s="511"/>
      <c r="S515" s="511"/>
      <c r="T515" s="511"/>
      <c r="U515" s="512"/>
      <c r="V515" s="97" t="str">
        <f t="shared" si="12"/>
        <v/>
      </c>
      <c r="W515" s="513" t="str">
        <f>TEXT(IF(入力②!F325="","",入力②!F325),"ggge年mm月dd日")</f>
        <v/>
      </c>
      <c r="X515" s="513"/>
      <c r="Y515" s="513"/>
      <c r="Z515" s="513"/>
      <c r="AA515" s="513"/>
      <c r="AB515" s="514"/>
      <c r="AC515" s="515" t="str">
        <f>IF(入力②!G325="","",入力②!G325)</f>
        <v/>
      </c>
      <c r="AD515" s="516"/>
      <c r="AE515" s="516"/>
      <c r="AF515" s="516"/>
      <c r="AG515" s="516"/>
      <c r="AH515" s="517"/>
      <c r="AI515" s="518" t="str">
        <f>IF(入力②!H325="","",入力②!H325)</f>
        <v/>
      </c>
      <c r="AJ515" s="519"/>
      <c r="AK515" s="519"/>
      <c r="AL515" s="519"/>
      <c r="AM515" s="103" t="s">
        <v>21</v>
      </c>
    </row>
    <row r="516" spans="1:39" ht="27" customHeight="1" thickBot="1" x14ac:dyDescent="0.2">
      <c r="A516" s="100">
        <v>25</v>
      </c>
      <c r="B516" s="480" t="str">
        <f>IF(入力②!B326="","",入力②!B326)</f>
        <v/>
      </c>
      <c r="C516" s="481"/>
      <c r="D516" s="482"/>
      <c r="E516" s="483" t="str">
        <f>IF(入力②!C326="","",(入力②!C326))</f>
        <v/>
      </c>
      <c r="F516" s="484"/>
      <c r="G516" s="484"/>
      <c r="H516" s="484"/>
      <c r="I516" s="484"/>
      <c r="J516" s="484"/>
      <c r="K516" s="485"/>
      <c r="L516" s="486" t="str">
        <f>IF(入力②!D326="","",入力②!D326)</f>
        <v/>
      </c>
      <c r="M516" s="487"/>
      <c r="N516" s="487"/>
      <c r="O516" s="487"/>
      <c r="P516" s="488"/>
      <c r="Q516" s="486" t="str">
        <f>IF(入力②!E326="","",入力②!E326)</f>
        <v/>
      </c>
      <c r="R516" s="487"/>
      <c r="S516" s="487"/>
      <c r="T516" s="487"/>
      <c r="U516" s="488"/>
      <c r="V516" s="104" t="str">
        <f t="shared" si="12"/>
        <v/>
      </c>
      <c r="W516" s="489" t="str">
        <f>TEXT(IF(入力②!F326="","",入力②!F326),"ggge年mm月dd日")</f>
        <v/>
      </c>
      <c r="X516" s="489"/>
      <c r="Y516" s="489"/>
      <c r="Z516" s="489"/>
      <c r="AA516" s="489"/>
      <c r="AB516" s="490"/>
      <c r="AC516" s="491" t="str">
        <f>IF(入力②!G326="","",入力②!G326)</f>
        <v/>
      </c>
      <c r="AD516" s="492"/>
      <c r="AE516" s="492"/>
      <c r="AF516" s="492"/>
      <c r="AG516" s="492"/>
      <c r="AH516" s="493"/>
      <c r="AI516" s="494" t="str">
        <f>IF(入力②!H326="","",入力②!H326)</f>
        <v/>
      </c>
      <c r="AJ516" s="495"/>
      <c r="AK516" s="495"/>
      <c r="AL516" s="495"/>
      <c r="AM516" s="101" t="s">
        <v>21</v>
      </c>
    </row>
    <row r="517" spans="1:39" ht="27" customHeight="1" thickBot="1" x14ac:dyDescent="0.2">
      <c r="A517" s="496" t="s">
        <v>30</v>
      </c>
      <c r="B517" s="497"/>
      <c r="C517" s="497"/>
      <c r="D517" s="497"/>
      <c r="E517" s="497"/>
      <c r="F517" s="497"/>
      <c r="G517" s="497"/>
      <c r="H517" s="497"/>
      <c r="I517" s="498">
        <f>COUNT(B492:D516)</f>
        <v>0</v>
      </c>
      <c r="J517" s="499"/>
      <c r="K517" s="499"/>
      <c r="L517" s="499"/>
      <c r="M517" s="499"/>
      <c r="N517" s="499"/>
      <c r="O517" s="499"/>
      <c r="P517" s="499"/>
      <c r="Q517" s="499"/>
      <c r="R517" s="499"/>
      <c r="S517" s="499"/>
      <c r="T517" s="499"/>
      <c r="U517" s="499"/>
      <c r="V517" s="500"/>
      <c r="W517" s="501"/>
      <c r="X517" s="502"/>
      <c r="Y517" s="502"/>
      <c r="Z517" s="502"/>
      <c r="AA517" s="502"/>
      <c r="AB517" s="502"/>
      <c r="AC517" s="502"/>
      <c r="AD517" s="502"/>
      <c r="AE517" s="502"/>
      <c r="AF517" s="502"/>
      <c r="AG517" s="502"/>
      <c r="AH517" s="502"/>
      <c r="AI517" s="502"/>
      <c r="AJ517" s="502"/>
      <c r="AK517" s="502"/>
      <c r="AL517" s="502"/>
      <c r="AM517" s="503"/>
    </row>
    <row r="518" spans="1:39" ht="5.45" customHeight="1" x14ac:dyDescent="0.15">
      <c r="B518" s="105" t="s">
        <v>35</v>
      </c>
      <c r="X518" s="106"/>
    </row>
    <row r="519" spans="1:39" ht="22.9" customHeight="1" thickBot="1" x14ac:dyDescent="0.2">
      <c r="B519" s="475" t="s">
        <v>31</v>
      </c>
      <c r="C519" s="475"/>
      <c r="D519" s="475"/>
      <c r="E519" s="476" t="s">
        <v>36</v>
      </c>
      <c r="F519" s="476"/>
      <c r="G519" s="476"/>
      <c r="H519" s="476"/>
      <c r="I519" s="476"/>
      <c r="J519" s="476"/>
      <c r="K519" s="477"/>
      <c r="L519" s="477"/>
      <c r="M519" s="477"/>
      <c r="N519" s="477"/>
      <c r="O519" s="477"/>
      <c r="P519" s="477"/>
      <c r="Q519" s="477"/>
      <c r="R519" s="478" t="s">
        <v>153</v>
      </c>
      <c r="S519" s="478"/>
      <c r="T519" s="479" t="s">
        <v>154</v>
      </c>
      <c r="U519" s="479"/>
      <c r="V519" s="479"/>
      <c r="W519" s="479"/>
      <c r="X519" s="479"/>
      <c r="Y519" s="479"/>
      <c r="Z519" s="479"/>
      <c r="AA519" s="479"/>
      <c r="AB519" s="479"/>
      <c r="AC519" s="479"/>
      <c r="AD519" s="479"/>
      <c r="AE519" s="479"/>
      <c r="AF519" s="479"/>
      <c r="AG519" s="479"/>
      <c r="AH519" s="479"/>
      <c r="AI519" s="479"/>
      <c r="AJ519" s="479"/>
      <c r="AK519" s="479"/>
      <c r="AL519" s="479"/>
    </row>
    <row r="520" spans="1:39" s="2" customFormat="1" ht="13.15" customHeight="1" thickTop="1" x14ac:dyDescent="0.15">
      <c r="A520" s="107"/>
      <c r="B520" s="1"/>
      <c r="C520" s="1"/>
      <c r="D520" s="1"/>
      <c r="E520" s="1"/>
      <c r="F520" s="1"/>
      <c r="G520" s="1"/>
      <c r="H520" s="1"/>
      <c r="I520" s="1"/>
      <c r="J520" s="1"/>
      <c r="K520" s="108"/>
      <c r="L520" s="108"/>
      <c r="M520" s="108"/>
      <c r="N520" s="108"/>
      <c r="O520" s="108"/>
      <c r="P520" s="108"/>
      <c r="Q520" s="1"/>
      <c r="R520" s="1"/>
      <c r="S520" s="106"/>
      <c r="T520" s="1"/>
      <c r="U520" s="1"/>
      <c r="V520" s="1"/>
      <c r="W520" s="1"/>
    </row>
    <row r="521" spans="1:39" ht="9" customHeight="1" x14ac:dyDescent="0.15"/>
    <row r="522" spans="1:39" ht="31.5" customHeight="1" thickBot="1" x14ac:dyDescent="0.2">
      <c r="C522" s="84"/>
      <c r="D522" s="84"/>
      <c r="E522" s="84"/>
      <c r="F522" s="84"/>
      <c r="G522" s="84"/>
      <c r="H522" s="84"/>
      <c r="I522" s="84"/>
      <c r="J522" s="84"/>
      <c r="K522" s="84"/>
      <c r="L522" s="84"/>
      <c r="M522" s="84"/>
      <c r="N522" s="84"/>
      <c r="O522" s="84"/>
      <c r="P522" s="597" t="s">
        <v>32</v>
      </c>
      <c r="Q522" s="597"/>
      <c r="R522" s="597"/>
      <c r="S522" s="597"/>
      <c r="T522" s="597"/>
      <c r="U522" s="597"/>
      <c r="V522" s="597"/>
      <c r="W522" s="597"/>
      <c r="X522" s="597"/>
      <c r="Y522" s="84"/>
      <c r="Z522" s="84"/>
      <c r="AB522" s="84"/>
      <c r="AC522" s="84"/>
      <c r="AD522" s="84"/>
      <c r="AE522" s="598" t="s">
        <v>14</v>
      </c>
      <c r="AF522" s="599"/>
      <c r="AG522" s="599"/>
      <c r="AH522" s="599"/>
      <c r="AI522" s="599"/>
      <c r="AJ522" s="599"/>
      <c r="AK522" s="599"/>
      <c r="AL522" s="599"/>
      <c r="AM522" s="600"/>
    </row>
    <row r="523" spans="1:39" ht="30" customHeight="1" thickBot="1" x14ac:dyDescent="0.2">
      <c r="A523" s="601" t="s">
        <v>0</v>
      </c>
      <c r="B523" s="602"/>
      <c r="C523" s="602"/>
      <c r="D523" s="602"/>
      <c r="E523" s="603"/>
      <c r="F523" s="604" t="str">
        <f>IF(入力①!$B$4="","",入力①!$B$4)</f>
        <v/>
      </c>
      <c r="G523" s="605"/>
      <c r="H523" s="605"/>
      <c r="I523" s="606"/>
      <c r="J523" s="85"/>
      <c r="K523" s="607" t="s">
        <v>182</v>
      </c>
      <c r="L523" s="608"/>
      <c r="M523" s="608"/>
      <c r="N523" s="608"/>
      <c r="O523" s="608"/>
      <c r="P523" s="608"/>
      <c r="Q523" s="608"/>
      <c r="R523" s="608"/>
      <c r="S523" s="608"/>
      <c r="T523" s="608"/>
      <c r="U523" s="608"/>
      <c r="V523" s="608"/>
      <c r="W523" s="608"/>
      <c r="X523" s="608"/>
      <c r="Y523" s="608"/>
      <c r="Z523" s="608"/>
      <c r="AA523" s="608"/>
      <c r="AB523" s="608"/>
      <c r="AC523" s="608"/>
      <c r="AD523" s="608"/>
      <c r="AE523" s="608"/>
      <c r="AF523" s="609"/>
      <c r="AG523" s="610" t="s">
        <v>33</v>
      </c>
      <c r="AH523" s="611"/>
      <c r="AI523" s="611"/>
      <c r="AJ523" s="611"/>
      <c r="AK523" s="611"/>
      <c r="AL523" s="611"/>
    </row>
    <row r="524" spans="1:39" ht="15" customHeight="1" x14ac:dyDescent="0.15">
      <c r="A524" s="555" t="s">
        <v>34</v>
      </c>
      <c r="B524" s="556"/>
      <c r="C524" s="556"/>
      <c r="D524" s="556"/>
      <c r="E524" s="557"/>
      <c r="F524" s="561" t="str">
        <f>IF(入力①!$C$4="","",入力①!$C$4)</f>
        <v/>
      </c>
      <c r="G524" s="562"/>
      <c r="H524" s="562"/>
      <c r="I524" s="562"/>
      <c r="J524" s="562"/>
      <c r="K524" s="562"/>
      <c r="L524" s="562"/>
      <c r="M524" s="562"/>
      <c r="N524" s="562"/>
      <c r="O524" s="562"/>
      <c r="P524" s="562"/>
      <c r="Q524" s="562"/>
      <c r="R524" s="562"/>
      <c r="S524" s="562"/>
      <c r="T524" s="562"/>
      <c r="U524" s="562"/>
      <c r="V524" s="562"/>
      <c r="W524" s="562"/>
      <c r="X524" s="562"/>
      <c r="Y524" s="562"/>
      <c r="Z524" s="562"/>
      <c r="AA524" s="562"/>
      <c r="AB524" s="562"/>
      <c r="AC524" s="562"/>
      <c r="AD524" s="562"/>
      <c r="AE524" s="563"/>
      <c r="AF524" s="86"/>
      <c r="AG524" s="567" t="str">
        <f>IF(OR(入力②!K2=0,入力②!K2&lt;14),"","14／"&amp;入力②!K2&amp;" 　ページ")</f>
        <v/>
      </c>
      <c r="AH524" s="568"/>
      <c r="AI524" s="568"/>
      <c r="AJ524" s="568"/>
      <c r="AK524" s="568"/>
      <c r="AL524" s="569"/>
    </row>
    <row r="525" spans="1:39" ht="15" customHeight="1" thickBot="1" x14ac:dyDescent="0.2">
      <c r="A525" s="558"/>
      <c r="B525" s="559"/>
      <c r="C525" s="559"/>
      <c r="D525" s="559"/>
      <c r="E525" s="560"/>
      <c r="F525" s="564"/>
      <c r="G525" s="565"/>
      <c r="H525" s="565"/>
      <c r="I525" s="565"/>
      <c r="J525" s="565"/>
      <c r="K525" s="565"/>
      <c r="L525" s="565"/>
      <c r="M525" s="565"/>
      <c r="N525" s="565"/>
      <c r="O525" s="565"/>
      <c r="P525" s="565"/>
      <c r="Q525" s="565"/>
      <c r="R525" s="565"/>
      <c r="S525" s="565"/>
      <c r="T525" s="565"/>
      <c r="U525" s="565"/>
      <c r="V525" s="565"/>
      <c r="W525" s="565"/>
      <c r="X525" s="565"/>
      <c r="Y525" s="565"/>
      <c r="Z525" s="565"/>
      <c r="AA525" s="565"/>
      <c r="AB525" s="565"/>
      <c r="AC525" s="565"/>
      <c r="AD525" s="565"/>
      <c r="AE525" s="566"/>
      <c r="AF525" s="87"/>
      <c r="AG525" s="570"/>
      <c r="AH525" s="571"/>
      <c r="AI525" s="571"/>
      <c r="AJ525" s="571"/>
      <c r="AK525" s="571"/>
      <c r="AL525" s="572"/>
    </row>
    <row r="526" spans="1:39" ht="6" customHeight="1" x14ac:dyDescent="0.15">
      <c r="B526" s="88"/>
      <c r="C526" s="88"/>
      <c r="D526" s="88"/>
      <c r="E526" s="88"/>
      <c r="F526" s="88"/>
      <c r="G526" s="89"/>
      <c r="H526" s="89"/>
      <c r="I526" s="89"/>
      <c r="J526" s="89"/>
      <c r="K526" s="89"/>
      <c r="L526" s="89"/>
      <c r="M526" s="89"/>
      <c r="N526" s="89"/>
      <c r="O526" s="89"/>
      <c r="P526" s="89"/>
      <c r="Q526" s="89"/>
      <c r="R526" s="89"/>
      <c r="S526" s="89"/>
      <c r="T526" s="89"/>
      <c r="U526" s="89"/>
      <c r="V526" s="89"/>
      <c r="W526" s="89"/>
      <c r="X526" s="89"/>
      <c r="Y526" s="89"/>
      <c r="Z526" s="89"/>
      <c r="AA526" s="89"/>
      <c r="AB526" s="89"/>
      <c r="AC526" s="89"/>
      <c r="AD526" s="89"/>
      <c r="AE526" s="89"/>
      <c r="AF526" s="90"/>
      <c r="AG526" s="91"/>
      <c r="AH526" s="91"/>
      <c r="AI526" s="91"/>
      <c r="AJ526" s="91"/>
      <c r="AK526" s="91"/>
      <c r="AL526" s="91"/>
    </row>
    <row r="527" spans="1:39" ht="15" customHeight="1" x14ac:dyDescent="0.15">
      <c r="A527" s="135" t="s">
        <v>183</v>
      </c>
      <c r="B527" s="136"/>
      <c r="C527" s="137"/>
      <c r="D527" s="137"/>
      <c r="E527" s="137"/>
      <c r="F527" s="137"/>
      <c r="G527" s="136"/>
      <c r="H527" s="136"/>
      <c r="I527" s="137"/>
      <c r="J527" s="137"/>
      <c r="K527" s="137"/>
      <c r="L527" s="92"/>
      <c r="M527" s="92"/>
      <c r="N527" s="92"/>
      <c r="O527" s="92"/>
      <c r="P527" s="93"/>
      <c r="Q527" s="93"/>
      <c r="R527" s="93"/>
      <c r="S527" s="93"/>
      <c r="T527" s="93"/>
      <c r="U527" s="93"/>
      <c r="V527" s="93"/>
      <c r="W527" s="93"/>
      <c r="X527" s="93"/>
      <c r="Y527" s="93"/>
      <c r="Z527" s="93"/>
      <c r="AA527" s="93"/>
      <c r="AB527" s="93"/>
      <c r="AC527" s="93"/>
      <c r="AD527" s="93"/>
      <c r="AE527" s="93"/>
      <c r="AF527" s="93"/>
    </row>
    <row r="528" spans="1:39" ht="15" customHeight="1" x14ac:dyDescent="0.15">
      <c r="A528" s="138" t="s">
        <v>184</v>
      </c>
      <c r="B528" s="139"/>
      <c r="C528" s="137"/>
      <c r="D528" s="137"/>
      <c r="E528" s="137"/>
      <c r="F528" s="137"/>
      <c r="G528" s="137"/>
      <c r="H528" s="137"/>
      <c r="I528" s="137"/>
      <c r="J528" s="137"/>
      <c r="K528" s="137"/>
      <c r="L528" s="92"/>
      <c r="M528" s="92"/>
      <c r="N528" s="92"/>
      <c r="O528" s="92"/>
      <c r="P528" s="93"/>
      <c r="Q528" s="93"/>
      <c r="R528" s="93"/>
      <c r="S528" s="93"/>
      <c r="T528" s="93"/>
      <c r="U528" s="93"/>
      <c r="V528" s="93"/>
      <c r="W528" s="93"/>
      <c r="X528" s="93"/>
      <c r="Y528" s="93"/>
      <c r="Z528" s="93"/>
      <c r="AA528" s="93"/>
      <c r="AB528" s="93"/>
      <c r="AC528" s="93"/>
      <c r="AD528" s="93"/>
      <c r="AE528" s="93"/>
      <c r="AF528" s="93"/>
    </row>
    <row r="529" spans="1:39" ht="6" customHeight="1" thickBot="1" x14ac:dyDescent="0.2">
      <c r="A529" s="94"/>
      <c r="B529" s="95"/>
      <c r="C529" s="92"/>
      <c r="D529" s="92"/>
      <c r="E529" s="92"/>
      <c r="F529" s="92"/>
      <c r="G529" s="92"/>
      <c r="H529" s="92"/>
      <c r="I529" s="92"/>
      <c r="J529" s="92"/>
      <c r="K529" s="92"/>
      <c r="L529" s="92"/>
      <c r="M529" s="92"/>
      <c r="N529" s="92"/>
      <c r="O529" s="92"/>
      <c r="P529" s="93"/>
      <c r="Q529" s="93"/>
      <c r="R529" s="93"/>
      <c r="S529" s="93"/>
      <c r="T529" s="93"/>
      <c r="U529" s="93"/>
      <c r="V529" s="93"/>
      <c r="W529" s="93"/>
      <c r="X529" s="93"/>
      <c r="Y529" s="93"/>
      <c r="Z529" s="93"/>
      <c r="AA529" s="93"/>
      <c r="AB529" s="93"/>
      <c r="AC529" s="93"/>
      <c r="AD529" s="93"/>
      <c r="AE529" s="93"/>
      <c r="AF529" s="93"/>
    </row>
    <row r="530" spans="1:39" ht="15.6" customHeight="1" x14ac:dyDescent="0.15">
      <c r="A530" s="573" t="s">
        <v>22</v>
      </c>
      <c r="B530" s="575" t="s">
        <v>23</v>
      </c>
      <c r="C530" s="575"/>
      <c r="D530" s="576"/>
      <c r="E530" s="577" t="s">
        <v>24</v>
      </c>
      <c r="F530" s="578"/>
      <c r="G530" s="578"/>
      <c r="H530" s="578"/>
      <c r="I530" s="578"/>
      <c r="J530" s="578"/>
      <c r="K530" s="578"/>
      <c r="L530" s="581" t="s">
        <v>150</v>
      </c>
      <c r="M530" s="575"/>
      <c r="N530" s="575"/>
      <c r="O530" s="575"/>
      <c r="P530" s="576"/>
      <c r="Q530" s="581" t="s">
        <v>25</v>
      </c>
      <c r="R530" s="575"/>
      <c r="S530" s="575"/>
      <c r="T530" s="575"/>
      <c r="U530" s="576"/>
      <c r="V530" s="582" t="s">
        <v>26</v>
      </c>
      <c r="W530" s="583"/>
      <c r="X530" s="583"/>
      <c r="Y530" s="583"/>
      <c r="Z530" s="583"/>
      <c r="AA530" s="583"/>
      <c r="AB530" s="583"/>
      <c r="AC530" s="586" t="s">
        <v>27</v>
      </c>
      <c r="AD530" s="587"/>
      <c r="AE530" s="587"/>
      <c r="AF530" s="587"/>
      <c r="AG530" s="587"/>
      <c r="AH530" s="588"/>
      <c r="AI530" s="578" t="s">
        <v>28</v>
      </c>
      <c r="AJ530" s="578"/>
      <c r="AK530" s="578"/>
      <c r="AL530" s="578"/>
      <c r="AM530" s="592"/>
    </row>
    <row r="531" spans="1:39" ht="13.15" customHeight="1" x14ac:dyDescent="0.15">
      <c r="A531" s="574"/>
      <c r="B531" s="580" t="s">
        <v>29</v>
      </c>
      <c r="C531" s="580"/>
      <c r="D531" s="580"/>
      <c r="E531" s="579"/>
      <c r="F531" s="580"/>
      <c r="G531" s="580"/>
      <c r="H531" s="580"/>
      <c r="I531" s="580"/>
      <c r="J531" s="580"/>
      <c r="K531" s="580"/>
      <c r="L531" s="594" t="s">
        <v>151</v>
      </c>
      <c r="M531" s="595"/>
      <c r="N531" s="595"/>
      <c r="O531" s="595"/>
      <c r="P531" s="596"/>
      <c r="Q531" s="594" t="s">
        <v>152</v>
      </c>
      <c r="R531" s="595"/>
      <c r="S531" s="595"/>
      <c r="T531" s="595"/>
      <c r="U531" s="596"/>
      <c r="V531" s="584"/>
      <c r="W531" s="585"/>
      <c r="X531" s="585"/>
      <c r="Y531" s="585"/>
      <c r="Z531" s="585"/>
      <c r="AA531" s="585"/>
      <c r="AB531" s="585"/>
      <c r="AC531" s="589"/>
      <c r="AD531" s="590"/>
      <c r="AE531" s="590"/>
      <c r="AF531" s="590"/>
      <c r="AG531" s="590"/>
      <c r="AH531" s="591"/>
      <c r="AI531" s="580"/>
      <c r="AJ531" s="580"/>
      <c r="AK531" s="580"/>
      <c r="AL531" s="580"/>
      <c r="AM531" s="593"/>
    </row>
    <row r="532" spans="1:39" ht="27" customHeight="1" x14ac:dyDescent="0.15">
      <c r="A532" s="140">
        <v>1</v>
      </c>
      <c r="B532" s="520" t="str">
        <f>IF(入力②!B327="","",入力②!B327)</f>
        <v/>
      </c>
      <c r="C532" s="521"/>
      <c r="D532" s="522"/>
      <c r="E532" s="552" t="str">
        <f>IF(入力②!C327="","",(入力②!C327))</f>
        <v/>
      </c>
      <c r="F532" s="552"/>
      <c r="G532" s="552"/>
      <c r="H532" s="552"/>
      <c r="I532" s="552"/>
      <c r="J532" s="552"/>
      <c r="K532" s="552"/>
      <c r="L532" s="526" t="str">
        <f>IF(入力②!D327="","",入力②!D327)</f>
        <v/>
      </c>
      <c r="M532" s="527"/>
      <c r="N532" s="553"/>
      <c r="O532" s="553"/>
      <c r="P532" s="554"/>
      <c r="Q532" s="526" t="str">
        <f>IF(入力②!E327="","",入力②!E327)</f>
        <v/>
      </c>
      <c r="R532" s="527"/>
      <c r="S532" s="553"/>
      <c r="T532" s="553"/>
      <c r="U532" s="554"/>
      <c r="V532" s="96" t="str">
        <f>IF(W532="","",IF(LEFT(W532,1)="昭","①",IF(LEFT(W532,1)="平","②","③")))</f>
        <v/>
      </c>
      <c r="W532" s="529" t="str">
        <f>TEXT(IF(入力②!F327="","",入力②!F327),"ggge年mm月dd日")</f>
        <v/>
      </c>
      <c r="X532" s="529"/>
      <c r="Y532" s="529"/>
      <c r="Z532" s="529"/>
      <c r="AA532" s="529"/>
      <c r="AB532" s="530"/>
      <c r="AC532" s="515" t="str">
        <f>IF(入力②!G327="","",入力②!G327)</f>
        <v/>
      </c>
      <c r="AD532" s="516"/>
      <c r="AE532" s="516"/>
      <c r="AF532" s="516"/>
      <c r="AG532" s="516"/>
      <c r="AH532" s="517"/>
      <c r="AI532" s="534" t="str">
        <f>IF(入力②!H327="","",入力②!H327)</f>
        <v/>
      </c>
      <c r="AJ532" s="535"/>
      <c r="AK532" s="535"/>
      <c r="AL532" s="535"/>
      <c r="AM532" s="204" t="s">
        <v>21</v>
      </c>
    </row>
    <row r="533" spans="1:39" ht="27" customHeight="1" x14ac:dyDescent="0.15">
      <c r="A533" s="102">
        <v>2</v>
      </c>
      <c r="B533" s="504" t="str">
        <f>IF(入力②!B328="","",入力②!B328)</f>
        <v/>
      </c>
      <c r="C533" s="505"/>
      <c r="D533" s="506"/>
      <c r="E533" s="507" t="str">
        <f>IF(入力②!C328="","",(入力②!C328))</f>
        <v/>
      </c>
      <c r="F533" s="508"/>
      <c r="G533" s="508"/>
      <c r="H533" s="508"/>
      <c r="I533" s="508"/>
      <c r="J533" s="508"/>
      <c r="K533" s="509"/>
      <c r="L533" s="510" t="str">
        <f>IF(入力②!D328="","",入力②!D328)</f>
        <v/>
      </c>
      <c r="M533" s="511"/>
      <c r="N533" s="511"/>
      <c r="O533" s="511"/>
      <c r="P533" s="512"/>
      <c r="Q533" s="510" t="str">
        <f>IF(入力②!E328="","",入力②!E328)</f>
        <v/>
      </c>
      <c r="R533" s="511"/>
      <c r="S533" s="511"/>
      <c r="T533" s="511"/>
      <c r="U533" s="512"/>
      <c r="V533" s="97" t="str">
        <f t="shared" ref="V533:V556" si="13">IF(W533="","",IF(LEFT(W533,1)="昭","①",IF(LEFT(W533,1)="平","②","③")))</f>
        <v/>
      </c>
      <c r="W533" s="513" t="str">
        <f>TEXT(IF(入力②!F328="","",入力②!F328),"ggge年mm月dd日")</f>
        <v/>
      </c>
      <c r="X533" s="513"/>
      <c r="Y533" s="513"/>
      <c r="Z533" s="513"/>
      <c r="AA533" s="513"/>
      <c r="AB533" s="514"/>
      <c r="AC533" s="515" t="str">
        <f>IF(入力②!G328="","",入力②!G328)</f>
        <v/>
      </c>
      <c r="AD533" s="516"/>
      <c r="AE533" s="516"/>
      <c r="AF533" s="516"/>
      <c r="AG533" s="516"/>
      <c r="AH533" s="517"/>
      <c r="AI533" s="518" t="str">
        <f>IF(入力②!H328="","",入力②!H328)</f>
        <v/>
      </c>
      <c r="AJ533" s="519"/>
      <c r="AK533" s="519"/>
      <c r="AL533" s="519"/>
      <c r="AM533" s="103" t="s">
        <v>21</v>
      </c>
    </row>
    <row r="534" spans="1:39" ht="27" customHeight="1" x14ac:dyDescent="0.15">
      <c r="A534" s="102">
        <v>3</v>
      </c>
      <c r="B534" s="504" t="str">
        <f>IF(入力②!B329="","",入力②!B329)</f>
        <v/>
      </c>
      <c r="C534" s="505"/>
      <c r="D534" s="506"/>
      <c r="E534" s="507" t="str">
        <f>IF(入力②!C329="","",(入力②!C329))</f>
        <v/>
      </c>
      <c r="F534" s="508"/>
      <c r="G534" s="508"/>
      <c r="H534" s="508"/>
      <c r="I534" s="508"/>
      <c r="J534" s="508"/>
      <c r="K534" s="509"/>
      <c r="L534" s="510" t="str">
        <f>IF(入力②!D329="","",入力②!D329)</f>
        <v/>
      </c>
      <c r="M534" s="511"/>
      <c r="N534" s="511"/>
      <c r="O534" s="511"/>
      <c r="P534" s="512"/>
      <c r="Q534" s="510" t="str">
        <f>IF(入力②!E329="","",入力②!E329)</f>
        <v/>
      </c>
      <c r="R534" s="511"/>
      <c r="S534" s="511"/>
      <c r="T534" s="511"/>
      <c r="U534" s="512"/>
      <c r="V534" s="97" t="str">
        <f t="shared" si="13"/>
        <v/>
      </c>
      <c r="W534" s="513" t="str">
        <f>TEXT(IF(入力②!F329="","",入力②!F329),"ggge年mm月dd日")</f>
        <v/>
      </c>
      <c r="X534" s="513"/>
      <c r="Y534" s="513"/>
      <c r="Z534" s="513"/>
      <c r="AA534" s="513"/>
      <c r="AB534" s="514"/>
      <c r="AC534" s="515" t="str">
        <f>IF(入力②!G329="","",入力②!G329)</f>
        <v/>
      </c>
      <c r="AD534" s="516"/>
      <c r="AE534" s="516"/>
      <c r="AF534" s="516"/>
      <c r="AG534" s="516"/>
      <c r="AH534" s="517"/>
      <c r="AI534" s="518" t="str">
        <f>IF(入力②!H329="","",入力②!H329)</f>
        <v/>
      </c>
      <c r="AJ534" s="519"/>
      <c r="AK534" s="519"/>
      <c r="AL534" s="519"/>
      <c r="AM534" s="103" t="s">
        <v>21</v>
      </c>
    </row>
    <row r="535" spans="1:39" ht="27" customHeight="1" x14ac:dyDescent="0.15">
      <c r="A535" s="102">
        <v>4</v>
      </c>
      <c r="B535" s="504" t="str">
        <f>IF(入力②!B330="","",入力②!B330)</f>
        <v/>
      </c>
      <c r="C535" s="505"/>
      <c r="D535" s="506"/>
      <c r="E535" s="507" t="str">
        <f>IF(入力②!C330="","",(入力②!C330))</f>
        <v/>
      </c>
      <c r="F535" s="508"/>
      <c r="G535" s="508"/>
      <c r="H535" s="508"/>
      <c r="I535" s="508"/>
      <c r="J535" s="508"/>
      <c r="K535" s="509"/>
      <c r="L535" s="510" t="str">
        <f>IF(入力②!D330="","",入力②!D330)</f>
        <v/>
      </c>
      <c r="M535" s="511"/>
      <c r="N535" s="511"/>
      <c r="O535" s="511"/>
      <c r="P535" s="512"/>
      <c r="Q535" s="510" t="str">
        <f>IF(入力②!E330="","",入力②!E330)</f>
        <v/>
      </c>
      <c r="R535" s="511"/>
      <c r="S535" s="511"/>
      <c r="T535" s="511"/>
      <c r="U535" s="512"/>
      <c r="V535" s="97" t="str">
        <f t="shared" si="13"/>
        <v/>
      </c>
      <c r="W535" s="513" t="str">
        <f>TEXT(IF(入力②!F330="","",入力②!F330),"ggge年mm月dd日")</f>
        <v/>
      </c>
      <c r="X535" s="513"/>
      <c r="Y535" s="513"/>
      <c r="Z535" s="513"/>
      <c r="AA535" s="513"/>
      <c r="AB535" s="514"/>
      <c r="AC535" s="515" t="str">
        <f>IF(入力②!G330="","",入力②!G330)</f>
        <v/>
      </c>
      <c r="AD535" s="516"/>
      <c r="AE535" s="516"/>
      <c r="AF535" s="516"/>
      <c r="AG535" s="516"/>
      <c r="AH535" s="517"/>
      <c r="AI535" s="518" t="str">
        <f>IF(入力②!H330="","",入力②!H330)</f>
        <v/>
      </c>
      <c r="AJ535" s="519"/>
      <c r="AK535" s="519"/>
      <c r="AL535" s="519"/>
      <c r="AM535" s="103" t="s">
        <v>21</v>
      </c>
    </row>
    <row r="536" spans="1:39" ht="27" customHeight="1" x14ac:dyDescent="0.15">
      <c r="A536" s="141">
        <v>5</v>
      </c>
      <c r="B536" s="536" t="str">
        <f>IF(入力②!B331="","",入力②!B331)</f>
        <v/>
      </c>
      <c r="C536" s="537"/>
      <c r="D536" s="538"/>
      <c r="E536" s="539" t="str">
        <f>IF(入力②!C331="","",(入力②!C331))</f>
        <v/>
      </c>
      <c r="F536" s="540"/>
      <c r="G536" s="540"/>
      <c r="H536" s="540"/>
      <c r="I536" s="540"/>
      <c r="J536" s="540"/>
      <c r="K536" s="541"/>
      <c r="L536" s="542" t="str">
        <f>IF(入力②!D331="","",入力②!D331)</f>
        <v/>
      </c>
      <c r="M536" s="543"/>
      <c r="N536" s="543"/>
      <c r="O536" s="543"/>
      <c r="P536" s="544"/>
      <c r="Q536" s="542" t="str">
        <f>IF(入力②!E331="","",入力②!E331)</f>
        <v/>
      </c>
      <c r="R536" s="543"/>
      <c r="S536" s="543"/>
      <c r="T536" s="543"/>
      <c r="U536" s="544"/>
      <c r="V536" s="98" t="str">
        <f t="shared" si="13"/>
        <v/>
      </c>
      <c r="W536" s="545" t="str">
        <f>TEXT(IF(入力②!F331="","",入力②!F331),"ggge年mm月dd日")</f>
        <v/>
      </c>
      <c r="X536" s="545"/>
      <c r="Y536" s="545"/>
      <c r="Z536" s="545"/>
      <c r="AA536" s="545"/>
      <c r="AB536" s="546"/>
      <c r="AC536" s="547" t="str">
        <f>IF(入力②!G331="","",入力②!G331)</f>
        <v/>
      </c>
      <c r="AD536" s="548"/>
      <c r="AE536" s="548"/>
      <c r="AF536" s="548"/>
      <c r="AG536" s="548"/>
      <c r="AH536" s="549"/>
      <c r="AI536" s="550" t="str">
        <f>IF(入力②!H331="","",入力②!H331)</f>
        <v/>
      </c>
      <c r="AJ536" s="551"/>
      <c r="AK536" s="551"/>
      <c r="AL536" s="551"/>
      <c r="AM536" s="142" t="s">
        <v>21</v>
      </c>
    </row>
    <row r="537" spans="1:39" ht="27" customHeight="1" x14ac:dyDescent="0.15">
      <c r="A537" s="143">
        <v>6</v>
      </c>
      <c r="B537" s="520" t="str">
        <f>IF(入力②!B332="","",入力②!B332)</f>
        <v/>
      </c>
      <c r="C537" s="521"/>
      <c r="D537" s="522"/>
      <c r="E537" s="523" t="str">
        <f>IF(入力②!C332="","",(入力②!C332))</f>
        <v/>
      </c>
      <c r="F537" s="524"/>
      <c r="G537" s="524"/>
      <c r="H537" s="524"/>
      <c r="I537" s="524"/>
      <c r="J537" s="524"/>
      <c r="K537" s="525"/>
      <c r="L537" s="526" t="str">
        <f>IF(入力②!D332="","",入力②!D332)</f>
        <v/>
      </c>
      <c r="M537" s="527"/>
      <c r="N537" s="527"/>
      <c r="O537" s="527"/>
      <c r="P537" s="528"/>
      <c r="Q537" s="526" t="str">
        <f>IF(入力②!E332="","",入力②!E332)</f>
        <v/>
      </c>
      <c r="R537" s="527"/>
      <c r="S537" s="527"/>
      <c r="T537" s="527"/>
      <c r="U537" s="528"/>
      <c r="V537" s="99" t="str">
        <f t="shared" si="13"/>
        <v/>
      </c>
      <c r="W537" s="529" t="str">
        <f>TEXT(IF(入力②!F332="","",入力②!F332),"ggge年mm月dd日")</f>
        <v/>
      </c>
      <c r="X537" s="529"/>
      <c r="Y537" s="529"/>
      <c r="Z537" s="529"/>
      <c r="AA537" s="529"/>
      <c r="AB537" s="530"/>
      <c r="AC537" s="531" t="str">
        <f>IF(入力②!G332="","",入力②!G332)</f>
        <v/>
      </c>
      <c r="AD537" s="532"/>
      <c r="AE537" s="532"/>
      <c r="AF537" s="532"/>
      <c r="AG537" s="532"/>
      <c r="AH537" s="533"/>
      <c r="AI537" s="534" t="str">
        <f>IF(入力②!H332="","",入力②!H332)</f>
        <v/>
      </c>
      <c r="AJ537" s="535"/>
      <c r="AK537" s="535"/>
      <c r="AL537" s="535"/>
      <c r="AM537" s="204" t="s">
        <v>21</v>
      </c>
    </row>
    <row r="538" spans="1:39" ht="27" customHeight="1" x14ac:dyDescent="0.15">
      <c r="A538" s="102">
        <v>7</v>
      </c>
      <c r="B538" s="504" t="str">
        <f>IF(入力②!B333="","",入力②!B333)</f>
        <v/>
      </c>
      <c r="C538" s="505"/>
      <c r="D538" s="506"/>
      <c r="E538" s="507" t="str">
        <f>IF(入力②!C333="","",(入力②!C333))</f>
        <v/>
      </c>
      <c r="F538" s="508"/>
      <c r="G538" s="508"/>
      <c r="H538" s="508"/>
      <c r="I538" s="508"/>
      <c r="J538" s="508"/>
      <c r="K538" s="509"/>
      <c r="L538" s="510" t="str">
        <f>IF(入力②!D333="","",入力②!D333)</f>
        <v/>
      </c>
      <c r="M538" s="511"/>
      <c r="N538" s="511"/>
      <c r="O538" s="511"/>
      <c r="P538" s="512"/>
      <c r="Q538" s="510" t="str">
        <f>IF(入力②!E333="","",入力②!E333)</f>
        <v/>
      </c>
      <c r="R538" s="511"/>
      <c r="S538" s="511"/>
      <c r="T538" s="511"/>
      <c r="U538" s="512"/>
      <c r="V538" s="97" t="str">
        <f t="shared" si="13"/>
        <v/>
      </c>
      <c r="W538" s="513" t="str">
        <f>TEXT(IF(入力②!F333="","",入力②!F333),"ggge年mm月dd日")</f>
        <v/>
      </c>
      <c r="X538" s="513"/>
      <c r="Y538" s="513"/>
      <c r="Z538" s="513"/>
      <c r="AA538" s="513"/>
      <c r="AB538" s="514"/>
      <c r="AC538" s="515" t="str">
        <f>IF(入力②!G333="","",入力②!G333)</f>
        <v/>
      </c>
      <c r="AD538" s="516"/>
      <c r="AE538" s="516"/>
      <c r="AF538" s="516"/>
      <c r="AG538" s="516"/>
      <c r="AH538" s="517"/>
      <c r="AI538" s="518" t="str">
        <f>IF(入力②!H333="","",入力②!H333)</f>
        <v/>
      </c>
      <c r="AJ538" s="519"/>
      <c r="AK538" s="519"/>
      <c r="AL538" s="519"/>
      <c r="AM538" s="103" t="s">
        <v>21</v>
      </c>
    </row>
    <row r="539" spans="1:39" ht="27" customHeight="1" x14ac:dyDescent="0.15">
      <c r="A539" s="102">
        <v>8</v>
      </c>
      <c r="B539" s="504" t="str">
        <f>IF(入力②!B334="","",入力②!B334)</f>
        <v/>
      </c>
      <c r="C539" s="505"/>
      <c r="D539" s="506"/>
      <c r="E539" s="507" t="str">
        <f>IF(入力②!C334="","",(入力②!C334))</f>
        <v/>
      </c>
      <c r="F539" s="508"/>
      <c r="G539" s="508"/>
      <c r="H539" s="508"/>
      <c r="I539" s="508"/>
      <c r="J539" s="508"/>
      <c r="K539" s="509"/>
      <c r="L539" s="510" t="str">
        <f>IF(入力②!D334="","",入力②!D334)</f>
        <v/>
      </c>
      <c r="M539" s="511"/>
      <c r="N539" s="511"/>
      <c r="O539" s="511"/>
      <c r="P539" s="512"/>
      <c r="Q539" s="510" t="str">
        <f>IF(入力②!E334="","",入力②!E334)</f>
        <v/>
      </c>
      <c r="R539" s="511"/>
      <c r="S539" s="511"/>
      <c r="T539" s="511"/>
      <c r="U539" s="512"/>
      <c r="V539" s="97" t="str">
        <f t="shared" si="13"/>
        <v/>
      </c>
      <c r="W539" s="513" t="str">
        <f>TEXT(IF(入力②!F334="","",入力②!F334),"ggge年mm月dd日")</f>
        <v/>
      </c>
      <c r="X539" s="513"/>
      <c r="Y539" s="513"/>
      <c r="Z539" s="513"/>
      <c r="AA539" s="513"/>
      <c r="AB539" s="514"/>
      <c r="AC539" s="515" t="str">
        <f>IF(入力②!G334="","",入力②!G334)</f>
        <v/>
      </c>
      <c r="AD539" s="516"/>
      <c r="AE539" s="516"/>
      <c r="AF539" s="516"/>
      <c r="AG539" s="516"/>
      <c r="AH539" s="517"/>
      <c r="AI539" s="518" t="str">
        <f>IF(入力②!H334="","",入力②!H334)</f>
        <v/>
      </c>
      <c r="AJ539" s="519"/>
      <c r="AK539" s="519"/>
      <c r="AL539" s="519"/>
      <c r="AM539" s="103" t="s">
        <v>21</v>
      </c>
    </row>
    <row r="540" spans="1:39" ht="27" customHeight="1" x14ac:dyDescent="0.15">
      <c r="A540" s="102">
        <v>9</v>
      </c>
      <c r="B540" s="504" t="str">
        <f>IF(入力②!B335="","",入力②!B335)</f>
        <v/>
      </c>
      <c r="C540" s="505"/>
      <c r="D540" s="506"/>
      <c r="E540" s="507" t="str">
        <f>IF(入力②!C335="","",(入力②!C335))</f>
        <v/>
      </c>
      <c r="F540" s="508"/>
      <c r="G540" s="508"/>
      <c r="H540" s="508"/>
      <c r="I540" s="508"/>
      <c r="J540" s="508"/>
      <c r="K540" s="509"/>
      <c r="L540" s="510" t="str">
        <f>IF(入力②!D335="","",入力②!D335)</f>
        <v/>
      </c>
      <c r="M540" s="511"/>
      <c r="N540" s="511"/>
      <c r="O540" s="511"/>
      <c r="P540" s="512"/>
      <c r="Q540" s="510" t="str">
        <f>IF(入力②!E335="","",入力②!E335)</f>
        <v/>
      </c>
      <c r="R540" s="511"/>
      <c r="S540" s="511"/>
      <c r="T540" s="511"/>
      <c r="U540" s="512"/>
      <c r="V540" s="97" t="str">
        <f t="shared" si="13"/>
        <v/>
      </c>
      <c r="W540" s="513" t="str">
        <f>TEXT(IF(入力②!F335="","",入力②!F335),"ggge年mm月dd日")</f>
        <v/>
      </c>
      <c r="X540" s="513"/>
      <c r="Y540" s="513"/>
      <c r="Z540" s="513"/>
      <c r="AA540" s="513"/>
      <c r="AB540" s="514"/>
      <c r="AC540" s="515" t="str">
        <f>IF(入力②!G335="","",入力②!G335)</f>
        <v/>
      </c>
      <c r="AD540" s="516"/>
      <c r="AE540" s="516"/>
      <c r="AF540" s="516"/>
      <c r="AG540" s="516"/>
      <c r="AH540" s="517"/>
      <c r="AI540" s="518" t="str">
        <f>IF(入力②!H335="","",入力②!H335)</f>
        <v/>
      </c>
      <c r="AJ540" s="519"/>
      <c r="AK540" s="519"/>
      <c r="AL540" s="519"/>
      <c r="AM540" s="103" t="s">
        <v>21</v>
      </c>
    </row>
    <row r="541" spans="1:39" ht="27" customHeight="1" x14ac:dyDescent="0.15">
      <c r="A541" s="141">
        <v>10</v>
      </c>
      <c r="B541" s="536" t="str">
        <f>IF(入力②!B336="","",入力②!B336)</f>
        <v/>
      </c>
      <c r="C541" s="537"/>
      <c r="D541" s="538"/>
      <c r="E541" s="539" t="str">
        <f>IF(入力②!C336="","",(入力②!C336))</f>
        <v/>
      </c>
      <c r="F541" s="540"/>
      <c r="G541" s="540"/>
      <c r="H541" s="540"/>
      <c r="I541" s="540"/>
      <c r="J541" s="540"/>
      <c r="K541" s="541"/>
      <c r="L541" s="542" t="str">
        <f>IF(入力②!D336="","",入力②!D336)</f>
        <v/>
      </c>
      <c r="M541" s="543"/>
      <c r="N541" s="543"/>
      <c r="O541" s="543"/>
      <c r="P541" s="544"/>
      <c r="Q541" s="542" t="str">
        <f>IF(入力②!E336="","",入力②!E336)</f>
        <v/>
      </c>
      <c r="R541" s="543"/>
      <c r="S541" s="543"/>
      <c r="T541" s="543"/>
      <c r="U541" s="544"/>
      <c r="V541" s="98" t="str">
        <f t="shared" si="13"/>
        <v/>
      </c>
      <c r="W541" s="545" t="str">
        <f>TEXT(IF(入力②!F336="","",入力②!F336),"ggge年mm月dd日")</f>
        <v/>
      </c>
      <c r="X541" s="545"/>
      <c r="Y541" s="545"/>
      <c r="Z541" s="545"/>
      <c r="AA541" s="545"/>
      <c r="AB541" s="546"/>
      <c r="AC541" s="547" t="str">
        <f>IF(入力②!G336="","",入力②!G336)</f>
        <v/>
      </c>
      <c r="AD541" s="548"/>
      <c r="AE541" s="548"/>
      <c r="AF541" s="548"/>
      <c r="AG541" s="548"/>
      <c r="AH541" s="549"/>
      <c r="AI541" s="550" t="str">
        <f>IF(入力②!H336="","",入力②!H336)</f>
        <v/>
      </c>
      <c r="AJ541" s="551"/>
      <c r="AK541" s="551"/>
      <c r="AL541" s="551"/>
      <c r="AM541" s="142" t="s">
        <v>21</v>
      </c>
    </row>
    <row r="542" spans="1:39" ht="27" customHeight="1" x14ac:dyDescent="0.15">
      <c r="A542" s="143">
        <v>11</v>
      </c>
      <c r="B542" s="520" t="str">
        <f>IF(入力②!B337="","",入力②!B337)</f>
        <v/>
      </c>
      <c r="C542" s="521"/>
      <c r="D542" s="522"/>
      <c r="E542" s="523" t="str">
        <f>IF(入力②!C337="","",(入力②!C337))</f>
        <v/>
      </c>
      <c r="F542" s="524"/>
      <c r="G542" s="524"/>
      <c r="H542" s="524"/>
      <c r="I542" s="524"/>
      <c r="J542" s="524"/>
      <c r="K542" s="525"/>
      <c r="L542" s="526" t="str">
        <f>IF(入力②!D337="","",入力②!D337)</f>
        <v/>
      </c>
      <c r="M542" s="527"/>
      <c r="N542" s="527"/>
      <c r="O542" s="527"/>
      <c r="P542" s="528"/>
      <c r="Q542" s="526" t="str">
        <f>IF(入力②!E337="","",入力②!E337)</f>
        <v/>
      </c>
      <c r="R542" s="527"/>
      <c r="S542" s="527"/>
      <c r="T542" s="527"/>
      <c r="U542" s="528"/>
      <c r="V542" s="99" t="str">
        <f t="shared" si="13"/>
        <v/>
      </c>
      <c r="W542" s="529" t="str">
        <f>TEXT(IF(入力②!F337="","",入力②!F337),"ggge年mm月dd日")</f>
        <v/>
      </c>
      <c r="X542" s="529"/>
      <c r="Y542" s="529"/>
      <c r="Z542" s="529"/>
      <c r="AA542" s="529"/>
      <c r="AB542" s="530"/>
      <c r="AC542" s="531" t="str">
        <f>IF(入力②!G337="","",入力②!G337)</f>
        <v/>
      </c>
      <c r="AD542" s="532"/>
      <c r="AE542" s="532"/>
      <c r="AF542" s="532"/>
      <c r="AG542" s="532"/>
      <c r="AH542" s="533"/>
      <c r="AI542" s="534" t="str">
        <f>IF(入力②!H337="","",入力②!H337)</f>
        <v/>
      </c>
      <c r="AJ542" s="535"/>
      <c r="AK542" s="535"/>
      <c r="AL542" s="535"/>
      <c r="AM542" s="204" t="s">
        <v>21</v>
      </c>
    </row>
    <row r="543" spans="1:39" ht="27" customHeight="1" x14ac:dyDescent="0.15">
      <c r="A543" s="102">
        <v>12</v>
      </c>
      <c r="B543" s="504" t="str">
        <f>IF(入力②!B338="","",入力②!B338)</f>
        <v/>
      </c>
      <c r="C543" s="505"/>
      <c r="D543" s="506"/>
      <c r="E543" s="507" t="str">
        <f>IF(入力②!C338="","",(入力②!C338))</f>
        <v/>
      </c>
      <c r="F543" s="508"/>
      <c r="G543" s="508"/>
      <c r="H543" s="508"/>
      <c r="I543" s="508"/>
      <c r="J543" s="508"/>
      <c r="K543" s="509"/>
      <c r="L543" s="510" t="str">
        <f>IF(入力②!D338="","",入力②!D338)</f>
        <v/>
      </c>
      <c r="M543" s="511"/>
      <c r="N543" s="511"/>
      <c r="O543" s="511"/>
      <c r="P543" s="512"/>
      <c r="Q543" s="510" t="str">
        <f>IF(入力②!E338="","",入力②!E338)</f>
        <v/>
      </c>
      <c r="R543" s="511"/>
      <c r="S543" s="511"/>
      <c r="T543" s="511"/>
      <c r="U543" s="512"/>
      <c r="V543" s="97" t="str">
        <f t="shared" si="13"/>
        <v/>
      </c>
      <c r="W543" s="513" t="str">
        <f>TEXT(IF(入力②!F338="","",入力②!F338),"ggge年mm月dd日")</f>
        <v/>
      </c>
      <c r="X543" s="513"/>
      <c r="Y543" s="513"/>
      <c r="Z543" s="513"/>
      <c r="AA543" s="513"/>
      <c r="AB543" s="514"/>
      <c r="AC543" s="515" t="str">
        <f>IF(入力②!G338="","",入力②!G338)</f>
        <v/>
      </c>
      <c r="AD543" s="516"/>
      <c r="AE543" s="516"/>
      <c r="AF543" s="516"/>
      <c r="AG543" s="516"/>
      <c r="AH543" s="517"/>
      <c r="AI543" s="518" t="str">
        <f>IF(入力②!H338="","",入力②!H338)</f>
        <v/>
      </c>
      <c r="AJ543" s="519"/>
      <c r="AK543" s="519"/>
      <c r="AL543" s="519"/>
      <c r="AM543" s="103" t="s">
        <v>21</v>
      </c>
    </row>
    <row r="544" spans="1:39" ht="27" customHeight="1" x14ac:dyDescent="0.15">
      <c r="A544" s="102">
        <v>13</v>
      </c>
      <c r="B544" s="504" t="str">
        <f>IF(入力②!B339="","",入力②!B339)</f>
        <v/>
      </c>
      <c r="C544" s="505"/>
      <c r="D544" s="506"/>
      <c r="E544" s="507" t="str">
        <f>IF(入力②!C339="","",(入力②!C339))</f>
        <v/>
      </c>
      <c r="F544" s="508"/>
      <c r="G544" s="508"/>
      <c r="H544" s="508"/>
      <c r="I544" s="508"/>
      <c r="J544" s="508"/>
      <c r="K544" s="509"/>
      <c r="L544" s="510" t="str">
        <f>IF(入力②!D339="","",入力②!D339)</f>
        <v/>
      </c>
      <c r="M544" s="511"/>
      <c r="N544" s="511"/>
      <c r="O544" s="511"/>
      <c r="P544" s="512"/>
      <c r="Q544" s="510" t="str">
        <f>IF(入力②!E339="","",入力②!E339)</f>
        <v/>
      </c>
      <c r="R544" s="511"/>
      <c r="S544" s="511"/>
      <c r="T544" s="511"/>
      <c r="U544" s="512"/>
      <c r="V544" s="97" t="str">
        <f t="shared" si="13"/>
        <v/>
      </c>
      <c r="W544" s="513" t="str">
        <f>TEXT(IF(入力②!F339="","",入力②!F339),"ggge年mm月dd日")</f>
        <v/>
      </c>
      <c r="X544" s="513"/>
      <c r="Y544" s="513"/>
      <c r="Z544" s="513"/>
      <c r="AA544" s="513"/>
      <c r="AB544" s="514"/>
      <c r="AC544" s="515" t="str">
        <f>IF(入力②!G339="","",入力②!G339)</f>
        <v/>
      </c>
      <c r="AD544" s="516"/>
      <c r="AE544" s="516"/>
      <c r="AF544" s="516"/>
      <c r="AG544" s="516"/>
      <c r="AH544" s="517"/>
      <c r="AI544" s="518" t="str">
        <f>IF(入力②!H339="","",入力②!H339)</f>
        <v/>
      </c>
      <c r="AJ544" s="519"/>
      <c r="AK544" s="519"/>
      <c r="AL544" s="519"/>
      <c r="AM544" s="103" t="s">
        <v>21</v>
      </c>
    </row>
    <row r="545" spans="1:39" ht="27" customHeight="1" x14ac:dyDescent="0.15">
      <c r="A545" s="102">
        <v>14</v>
      </c>
      <c r="B545" s="504" t="str">
        <f>IF(入力②!B340="","",入力②!B340)</f>
        <v/>
      </c>
      <c r="C545" s="505"/>
      <c r="D545" s="506"/>
      <c r="E545" s="507" t="str">
        <f>IF(入力②!C340="","",(入力②!C340))</f>
        <v/>
      </c>
      <c r="F545" s="508"/>
      <c r="G545" s="508"/>
      <c r="H545" s="508"/>
      <c r="I545" s="508"/>
      <c r="J545" s="508"/>
      <c r="K545" s="509"/>
      <c r="L545" s="510" t="str">
        <f>IF(入力②!D340="","",入力②!D340)</f>
        <v/>
      </c>
      <c r="M545" s="511"/>
      <c r="N545" s="511"/>
      <c r="O545" s="511"/>
      <c r="P545" s="512"/>
      <c r="Q545" s="510" t="str">
        <f>IF(入力②!E340="","",入力②!E340)</f>
        <v/>
      </c>
      <c r="R545" s="511"/>
      <c r="S545" s="511"/>
      <c r="T545" s="511"/>
      <c r="U545" s="512"/>
      <c r="V545" s="97" t="str">
        <f t="shared" si="13"/>
        <v/>
      </c>
      <c r="W545" s="513" t="str">
        <f>TEXT(IF(入力②!F340="","",入力②!F340),"ggge年mm月dd日")</f>
        <v/>
      </c>
      <c r="X545" s="513"/>
      <c r="Y545" s="513"/>
      <c r="Z545" s="513"/>
      <c r="AA545" s="513"/>
      <c r="AB545" s="514"/>
      <c r="AC545" s="515" t="str">
        <f>IF(入力②!G340="","",入力②!G340)</f>
        <v/>
      </c>
      <c r="AD545" s="516"/>
      <c r="AE545" s="516"/>
      <c r="AF545" s="516"/>
      <c r="AG545" s="516"/>
      <c r="AH545" s="517"/>
      <c r="AI545" s="518" t="str">
        <f>IF(入力②!H340="","",入力②!H340)</f>
        <v/>
      </c>
      <c r="AJ545" s="519"/>
      <c r="AK545" s="519"/>
      <c r="AL545" s="519"/>
      <c r="AM545" s="103" t="s">
        <v>21</v>
      </c>
    </row>
    <row r="546" spans="1:39" ht="27" customHeight="1" x14ac:dyDescent="0.15">
      <c r="A546" s="141">
        <v>15</v>
      </c>
      <c r="B546" s="536" t="str">
        <f>IF(入力②!B341="","",入力②!B341)</f>
        <v/>
      </c>
      <c r="C546" s="537"/>
      <c r="D546" s="538"/>
      <c r="E546" s="539" t="str">
        <f>IF(入力②!C341="","",(入力②!C341))</f>
        <v/>
      </c>
      <c r="F546" s="540"/>
      <c r="G546" s="540"/>
      <c r="H546" s="540"/>
      <c r="I546" s="540"/>
      <c r="J546" s="540"/>
      <c r="K546" s="541"/>
      <c r="L546" s="542" t="str">
        <f>IF(入力②!D341="","",入力②!D341)</f>
        <v/>
      </c>
      <c r="M546" s="543"/>
      <c r="N546" s="543"/>
      <c r="O546" s="543"/>
      <c r="P546" s="544"/>
      <c r="Q546" s="542" t="str">
        <f>IF(入力②!E341="","",入力②!E341)</f>
        <v/>
      </c>
      <c r="R546" s="543"/>
      <c r="S546" s="543"/>
      <c r="T546" s="543"/>
      <c r="U546" s="544"/>
      <c r="V546" s="98" t="str">
        <f t="shared" si="13"/>
        <v/>
      </c>
      <c r="W546" s="545" t="str">
        <f>TEXT(IF(入力②!F341="","",入力②!F341),"ggge年mm月dd日")</f>
        <v/>
      </c>
      <c r="X546" s="545"/>
      <c r="Y546" s="545"/>
      <c r="Z546" s="545"/>
      <c r="AA546" s="545"/>
      <c r="AB546" s="546"/>
      <c r="AC546" s="547" t="str">
        <f>IF(入力②!G341="","",入力②!G341)</f>
        <v/>
      </c>
      <c r="AD546" s="548"/>
      <c r="AE546" s="548"/>
      <c r="AF546" s="548"/>
      <c r="AG546" s="548"/>
      <c r="AH546" s="549"/>
      <c r="AI546" s="550" t="str">
        <f>IF(入力②!H341="","",入力②!H341)</f>
        <v/>
      </c>
      <c r="AJ546" s="551"/>
      <c r="AK546" s="551"/>
      <c r="AL546" s="551"/>
      <c r="AM546" s="142" t="s">
        <v>21</v>
      </c>
    </row>
    <row r="547" spans="1:39" ht="27" customHeight="1" x14ac:dyDescent="0.15">
      <c r="A547" s="143">
        <v>16</v>
      </c>
      <c r="B547" s="520" t="str">
        <f>IF(入力②!B342="","",入力②!B342)</f>
        <v/>
      </c>
      <c r="C547" s="521"/>
      <c r="D547" s="522"/>
      <c r="E547" s="523" t="str">
        <f>IF(入力②!C342="","",(入力②!C342))</f>
        <v/>
      </c>
      <c r="F547" s="524"/>
      <c r="G547" s="524"/>
      <c r="H547" s="524"/>
      <c r="I547" s="524"/>
      <c r="J547" s="524"/>
      <c r="K547" s="525"/>
      <c r="L547" s="526" t="str">
        <f>IF(入力②!D342="","",入力②!D342)</f>
        <v/>
      </c>
      <c r="M547" s="527"/>
      <c r="N547" s="527"/>
      <c r="O547" s="527"/>
      <c r="P547" s="528"/>
      <c r="Q547" s="526" t="str">
        <f>IF(入力②!E342="","",入力②!E342)</f>
        <v/>
      </c>
      <c r="R547" s="527"/>
      <c r="S547" s="527"/>
      <c r="T547" s="527"/>
      <c r="U547" s="528"/>
      <c r="V547" s="99" t="str">
        <f t="shared" si="13"/>
        <v/>
      </c>
      <c r="W547" s="529" t="str">
        <f>TEXT(IF(入力②!F342="","",入力②!F342),"ggge年mm月dd日")</f>
        <v/>
      </c>
      <c r="X547" s="529"/>
      <c r="Y547" s="529"/>
      <c r="Z547" s="529"/>
      <c r="AA547" s="529"/>
      <c r="AB547" s="530"/>
      <c r="AC547" s="531" t="str">
        <f>IF(入力②!G342="","",入力②!G342)</f>
        <v/>
      </c>
      <c r="AD547" s="532"/>
      <c r="AE547" s="532"/>
      <c r="AF547" s="532"/>
      <c r="AG547" s="532"/>
      <c r="AH547" s="533"/>
      <c r="AI547" s="534" t="str">
        <f>IF(入力②!H342="","",入力②!H342)</f>
        <v/>
      </c>
      <c r="AJ547" s="535"/>
      <c r="AK547" s="535"/>
      <c r="AL547" s="535"/>
      <c r="AM547" s="204" t="s">
        <v>21</v>
      </c>
    </row>
    <row r="548" spans="1:39" ht="27" customHeight="1" x14ac:dyDescent="0.15">
      <c r="A548" s="102">
        <v>17</v>
      </c>
      <c r="B548" s="504" t="str">
        <f>IF(入力②!B343="","",入力②!B343)</f>
        <v/>
      </c>
      <c r="C548" s="505"/>
      <c r="D548" s="506"/>
      <c r="E548" s="507" t="str">
        <f>IF(入力②!C343="","",(入力②!C343))</f>
        <v/>
      </c>
      <c r="F548" s="508"/>
      <c r="G548" s="508"/>
      <c r="H548" s="508"/>
      <c r="I548" s="508"/>
      <c r="J548" s="508"/>
      <c r="K548" s="509"/>
      <c r="L548" s="510" t="str">
        <f>IF(入力②!D343="","",入力②!D343)</f>
        <v/>
      </c>
      <c r="M548" s="511"/>
      <c r="N548" s="511"/>
      <c r="O548" s="511"/>
      <c r="P548" s="512"/>
      <c r="Q548" s="510" t="str">
        <f>IF(入力②!E343="","",入力②!E343)</f>
        <v/>
      </c>
      <c r="R548" s="511"/>
      <c r="S548" s="511"/>
      <c r="T548" s="511"/>
      <c r="U548" s="512"/>
      <c r="V548" s="97" t="str">
        <f t="shared" si="13"/>
        <v/>
      </c>
      <c r="W548" s="513" t="str">
        <f>TEXT(IF(入力②!F343="","",入力②!F343),"ggge年mm月dd日")</f>
        <v/>
      </c>
      <c r="X548" s="513"/>
      <c r="Y548" s="513"/>
      <c r="Z548" s="513"/>
      <c r="AA548" s="513"/>
      <c r="AB548" s="514"/>
      <c r="AC548" s="515" t="str">
        <f>IF(入力②!G343="","",入力②!G343)</f>
        <v/>
      </c>
      <c r="AD548" s="516"/>
      <c r="AE548" s="516"/>
      <c r="AF548" s="516"/>
      <c r="AG548" s="516"/>
      <c r="AH548" s="517"/>
      <c r="AI548" s="518" t="str">
        <f>IF(入力②!H343="","",入力②!H343)</f>
        <v/>
      </c>
      <c r="AJ548" s="519"/>
      <c r="AK548" s="519"/>
      <c r="AL548" s="519"/>
      <c r="AM548" s="103" t="s">
        <v>21</v>
      </c>
    </row>
    <row r="549" spans="1:39" ht="27" customHeight="1" x14ac:dyDescent="0.15">
      <c r="A549" s="102">
        <v>18</v>
      </c>
      <c r="B549" s="504" t="str">
        <f>IF(入力②!B344="","",入力②!B344)</f>
        <v/>
      </c>
      <c r="C549" s="505"/>
      <c r="D549" s="506"/>
      <c r="E549" s="507" t="str">
        <f>IF(入力②!C344="","",(入力②!C344))</f>
        <v/>
      </c>
      <c r="F549" s="508"/>
      <c r="G549" s="508"/>
      <c r="H549" s="508"/>
      <c r="I549" s="508"/>
      <c r="J549" s="508"/>
      <c r="K549" s="509"/>
      <c r="L549" s="510" t="str">
        <f>IF(入力②!D344="","",入力②!D344)</f>
        <v/>
      </c>
      <c r="M549" s="511"/>
      <c r="N549" s="511"/>
      <c r="O549" s="511"/>
      <c r="P549" s="512"/>
      <c r="Q549" s="510" t="str">
        <f>IF(入力②!E344="","",入力②!E344)</f>
        <v/>
      </c>
      <c r="R549" s="511"/>
      <c r="S549" s="511"/>
      <c r="T549" s="511"/>
      <c r="U549" s="512"/>
      <c r="V549" s="97" t="str">
        <f t="shared" si="13"/>
        <v/>
      </c>
      <c r="W549" s="513" t="str">
        <f>TEXT(IF(入力②!F344="","",入力②!F344),"ggge年mm月dd日")</f>
        <v/>
      </c>
      <c r="X549" s="513"/>
      <c r="Y549" s="513"/>
      <c r="Z549" s="513"/>
      <c r="AA549" s="513"/>
      <c r="AB549" s="514"/>
      <c r="AC549" s="515" t="str">
        <f>IF(入力②!G344="","",入力②!G344)</f>
        <v/>
      </c>
      <c r="AD549" s="516"/>
      <c r="AE549" s="516"/>
      <c r="AF549" s="516"/>
      <c r="AG549" s="516"/>
      <c r="AH549" s="517"/>
      <c r="AI549" s="518" t="str">
        <f>IF(入力②!H344="","",入力②!H344)</f>
        <v/>
      </c>
      <c r="AJ549" s="519"/>
      <c r="AK549" s="519"/>
      <c r="AL549" s="519"/>
      <c r="AM549" s="103" t="s">
        <v>21</v>
      </c>
    </row>
    <row r="550" spans="1:39" ht="27" customHeight="1" x14ac:dyDescent="0.15">
      <c r="A550" s="102">
        <v>19</v>
      </c>
      <c r="B550" s="504" t="str">
        <f>IF(入力②!B345="","",入力②!B345)</f>
        <v/>
      </c>
      <c r="C550" s="505"/>
      <c r="D550" s="506"/>
      <c r="E550" s="507" t="str">
        <f>IF(入力②!C345="","",(入力②!C345))</f>
        <v/>
      </c>
      <c r="F550" s="508"/>
      <c r="G550" s="508"/>
      <c r="H550" s="508"/>
      <c r="I550" s="508"/>
      <c r="J550" s="508"/>
      <c r="K550" s="509"/>
      <c r="L550" s="510" t="str">
        <f>IF(入力②!D345="","",入力②!D345)</f>
        <v/>
      </c>
      <c r="M550" s="511"/>
      <c r="N550" s="511"/>
      <c r="O550" s="511"/>
      <c r="P550" s="512"/>
      <c r="Q550" s="510" t="str">
        <f>IF(入力②!E345="","",入力②!E345)</f>
        <v/>
      </c>
      <c r="R550" s="511"/>
      <c r="S550" s="511"/>
      <c r="T550" s="511"/>
      <c r="U550" s="512"/>
      <c r="V550" s="97" t="str">
        <f t="shared" si="13"/>
        <v/>
      </c>
      <c r="W550" s="513" t="str">
        <f>TEXT(IF(入力②!F345="","",入力②!F345),"ggge年mm月dd日")</f>
        <v/>
      </c>
      <c r="X550" s="513"/>
      <c r="Y550" s="513"/>
      <c r="Z550" s="513"/>
      <c r="AA550" s="513"/>
      <c r="AB550" s="514"/>
      <c r="AC550" s="515" t="str">
        <f>IF(入力②!G345="","",入力②!G345)</f>
        <v/>
      </c>
      <c r="AD550" s="516"/>
      <c r="AE550" s="516"/>
      <c r="AF550" s="516"/>
      <c r="AG550" s="516"/>
      <c r="AH550" s="517"/>
      <c r="AI550" s="518" t="str">
        <f>IF(入力②!H345="","",入力②!H345)</f>
        <v/>
      </c>
      <c r="AJ550" s="519"/>
      <c r="AK550" s="519"/>
      <c r="AL550" s="519"/>
      <c r="AM550" s="103" t="s">
        <v>21</v>
      </c>
    </row>
    <row r="551" spans="1:39" ht="27" customHeight="1" x14ac:dyDescent="0.15">
      <c r="A551" s="141">
        <v>20</v>
      </c>
      <c r="B551" s="536" t="str">
        <f>IF(入力②!B346="","",入力②!B346)</f>
        <v/>
      </c>
      <c r="C551" s="537"/>
      <c r="D551" s="538"/>
      <c r="E551" s="539" t="str">
        <f>IF(入力②!C346="","",(入力②!C346))</f>
        <v/>
      </c>
      <c r="F551" s="540"/>
      <c r="G551" s="540"/>
      <c r="H551" s="540"/>
      <c r="I551" s="540"/>
      <c r="J551" s="540"/>
      <c r="K551" s="541"/>
      <c r="L551" s="542" t="str">
        <f>IF(入力②!D346="","",入力②!D346)</f>
        <v/>
      </c>
      <c r="M551" s="543"/>
      <c r="N551" s="543"/>
      <c r="O551" s="543"/>
      <c r="P551" s="544"/>
      <c r="Q551" s="542" t="str">
        <f>IF(入力②!E346="","",入力②!E346)</f>
        <v/>
      </c>
      <c r="R551" s="543"/>
      <c r="S551" s="543"/>
      <c r="T551" s="543"/>
      <c r="U551" s="544"/>
      <c r="V551" s="98" t="str">
        <f t="shared" si="13"/>
        <v/>
      </c>
      <c r="W551" s="545" t="str">
        <f>TEXT(IF(入力②!F346="","",入力②!F346),"ggge年mm月dd日")</f>
        <v/>
      </c>
      <c r="X551" s="545"/>
      <c r="Y551" s="545"/>
      <c r="Z551" s="545"/>
      <c r="AA551" s="545"/>
      <c r="AB551" s="546"/>
      <c r="AC551" s="547" t="str">
        <f>IF(入力②!G346="","",入力②!G346)</f>
        <v/>
      </c>
      <c r="AD551" s="548"/>
      <c r="AE551" s="548"/>
      <c r="AF551" s="548"/>
      <c r="AG551" s="548"/>
      <c r="AH551" s="549"/>
      <c r="AI551" s="550" t="str">
        <f>IF(入力②!H346="","",入力②!H346)</f>
        <v/>
      </c>
      <c r="AJ551" s="551"/>
      <c r="AK551" s="551"/>
      <c r="AL551" s="551"/>
      <c r="AM551" s="142" t="s">
        <v>21</v>
      </c>
    </row>
    <row r="552" spans="1:39" ht="27" customHeight="1" x14ac:dyDescent="0.15">
      <c r="A552" s="100">
        <v>21</v>
      </c>
      <c r="B552" s="520" t="str">
        <f>IF(入力②!B347="","",入力②!B347)</f>
        <v/>
      </c>
      <c r="C552" s="521"/>
      <c r="D552" s="522"/>
      <c r="E552" s="523" t="str">
        <f>IF(入力②!C347="","",(入力②!C347))</f>
        <v/>
      </c>
      <c r="F552" s="524"/>
      <c r="G552" s="524"/>
      <c r="H552" s="524"/>
      <c r="I552" s="524"/>
      <c r="J552" s="524"/>
      <c r="K552" s="525"/>
      <c r="L552" s="526" t="str">
        <f>IF(入力②!D347="","",入力②!D347)</f>
        <v/>
      </c>
      <c r="M552" s="527"/>
      <c r="N552" s="527"/>
      <c r="O552" s="527"/>
      <c r="P552" s="528"/>
      <c r="Q552" s="526" t="str">
        <f>IF(入力②!E347="","",入力②!E347)</f>
        <v/>
      </c>
      <c r="R552" s="527"/>
      <c r="S552" s="527"/>
      <c r="T552" s="527"/>
      <c r="U552" s="528"/>
      <c r="V552" s="99" t="str">
        <f t="shared" si="13"/>
        <v/>
      </c>
      <c r="W552" s="529" t="str">
        <f>TEXT(IF(入力②!F347="","",入力②!F347),"ggge年mm月dd日")</f>
        <v/>
      </c>
      <c r="X552" s="529"/>
      <c r="Y552" s="529"/>
      <c r="Z552" s="529"/>
      <c r="AA552" s="529"/>
      <c r="AB552" s="530"/>
      <c r="AC552" s="531" t="str">
        <f>IF(入力②!G347="","",入力②!G347)</f>
        <v/>
      </c>
      <c r="AD552" s="532"/>
      <c r="AE552" s="532"/>
      <c r="AF552" s="532"/>
      <c r="AG552" s="532"/>
      <c r="AH552" s="533"/>
      <c r="AI552" s="534" t="str">
        <f>IF(入力②!H347="","",入力②!H347)</f>
        <v/>
      </c>
      <c r="AJ552" s="535"/>
      <c r="AK552" s="535"/>
      <c r="AL552" s="535"/>
      <c r="AM552" s="204" t="s">
        <v>21</v>
      </c>
    </row>
    <row r="553" spans="1:39" ht="27" customHeight="1" x14ac:dyDescent="0.15">
      <c r="A553" s="102">
        <v>22</v>
      </c>
      <c r="B553" s="504" t="str">
        <f>IF(入力②!B348="","",入力②!B348)</f>
        <v/>
      </c>
      <c r="C553" s="505"/>
      <c r="D553" s="506"/>
      <c r="E553" s="507" t="str">
        <f>IF(入力②!C348="","",(入力②!C348))</f>
        <v/>
      </c>
      <c r="F553" s="508"/>
      <c r="G553" s="508"/>
      <c r="H553" s="508"/>
      <c r="I553" s="508"/>
      <c r="J553" s="508"/>
      <c r="K553" s="509"/>
      <c r="L553" s="510" t="str">
        <f>IF(入力②!D348="","",入力②!D348)</f>
        <v/>
      </c>
      <c r="M553" s="511"/>
      <c r="N553" s="511"/>
      <c r="O553" s="511"/>
      <c r="P553" s="512"/>
      <c r="Q553" s="510" t="str">
        <f>IF(入力②!E348="","",入力②!E348)</f>
        <v/>
      </c>
      <c r="R553" s="511"/>
      <c r="S553" s="511"/>
      <c r="T553" s="511"/>
      <c r="U553" s="512"/>
      <c r="V553" s="97" t="str">
        <f t="shared" si="13"/>
        <v/>
      </c>
      <c r="W553" s="513" t="str">
        <f>TEXT(IF(入力②!F348="","",入力②!F348),"ggge年mm月dd日")</f>
        <v/>
      </c>
      <c r="X553" s="513"/>
      <c r="Y553" s="513"/>
      <c r="Z553" s="513"/>
      <c r="AA553" s="513"/>
      <c r="AB553" s="514"/>
      <c r="AC553" s="515" t="str">
        <f>IF(入力②!G348="","",入力②!G348)</f>
        <v/>
      </c>
      <c r="AD553" s="516"/>
      <c r="AE553" s="516"/>
      <c r="AF553" s="516"/>
      <c r="AG553" s="516"/>
      <c r="AH553" s="517"/>
      <c r="AI553" s="518" t="str">
        <f>IF(入力②!H348="","",入力②!H348)</f>
        <v/>
      </c>
      <c r="AJ553" s="519"/>
      <c r="AK553" s="519"/>
      <c r="AL553" s="519"/>
      <c r="AM553" s="103" t="s">
        <v>21</v>
      </c>
    </row>
    <row r="554" spans="1:39" ht="27" customHeight="1" x14ac:dyDescent="0.15">
      <c r="A554" s="102">
        <v>23</v>
      </c>
      <c r="B554" s="504" t="str">
        <f>IF(入力②!B349="","",入力②!B349)</f>
        <v/>
      </c>
      <c r="C554" s="505"/>
      <c r="D554" s="506"/>
      <c r="E554" s="507" t="str">
        <f>IF(入力②!C349="","",(入力②!C349))</f>
        <v/>
      </c>
      <c r="F554" s="508"/>
      <c r="G554" s="508"/>
      <c r="H554" s="508"/>
      <c r="I554" s="508"/>
      <c r="J554" s="508"/>
      <c r="K554" s="509"/>
      <c r="L554" s="510" t="str">
        <f>IF(入力②!D349="","",入力②!D349)</f>
        <v/>
      </c>
      <c r="M554" s="511"/>
      <c r="N554" s="511"/>
      <c r="O554" s="511"/>
      <c r="P554" s="512"/>
      <c r="Q554" s="510" t="str">
        <f>IF(入力②!E349="","",入力②!E349)</f>
        <v/>
      </c>
      <c r="R554" s="511"/>
      <c r="S554" s="511"/>
      <c r="T554" s="511"/>
      <c r="U554" s="512"/>
      <c r="V554" s="97" t="str">
        <f t="shared" si="13"/>
        <v/>
      </c>
      <c r="W554" s="513" t="str">
        <f>TEXT(IF(入力②!F349="","",入力②!F349),"ggge年mm月dd日")</f>
        <v/>
      </c>
      <c r="X554" s="513"/>
      <c r="Y554" s="513"/>
      <c r="Z554" s="513"/>
      <c r="AA554" s="513"/>
      <c r="AB554" s="514"/>
      <c r="AC554" s="515" t="str">
        <f>IF(入力②!G349="","",入力②!G349)</f>
        <v/>
      </c>
      <c r="AD554" s="516"/>
      <c r="AE554" s="516"/>
      <c r="AF554" s="516"/>
      <c r="AG554" s="516"/>
      <c r="AH554" s="517"/>
      <c r="AI554" s="518" t="str">
        <f>IF(入力②!H349="","",入力②!H349)</f>
        <v/>
      </c>
      <c r="AJ554" s="519"/>
      <c r="AK554" s="519"/>
      <c r="AL554" s="519"/>
      <c r="AM554" s="103" t="s">
        <v>21</v>
      </c>
    </row>
    <row r="555" spans="1:39" ht="27" customHeight="1" x14ac:dyDescent="0.15">
      <c r="A555" s="102">
        <v>24</v>
      </c>
      <c r="B555" s="504" t="str">
        <f>IF(入力②!B350="","",入力②!B350)</f>
        <v/>
      </c>
      <c r="C555" s="505"/>
      <c r="D555" s="506"/>
      <c r="E555" s="507" t="str">
        <f>IF(入力②!C350="","",(入力②!C350))</f>
        <v/>
      </c>
      <c r="F555" s="508"/>
      <c r="G555" s="508"/>
      <c r="H555" s="508"/>
      <c r="I555" s="508"/>
      <c r="J555" s="508"/>
      <c r="K555" s="509"/>
      <c r="L555" s="510" t="str">
        <f>IF(入力②!D350="","",入力②!D350)</f>
        <v/>
      </c>
      <c r="M555" s="511"/>
      <c r="N555" s="511"/>
      <c r="O555" s="511"/>
      <c r="P555" s="512"/>
      <c r="Q555" s="510" t="str">
        <f>IF(入力②!E350="","",入力②!E350)</f>
        <v/>
      </c>
      <c r="R555" s="511"/>
      <c r="S555" s="511"/>
      <c r="T555" s="511"/>
      <c r="U555" s="512"/>
      <c r="V555" s="97" t="str">
        <f t="shared" si="13"/>
        <v/>
      </c>
      <c r="W555" s="513" t="str">
        <f>TEXT(IF(入力②!F350="","",入力②!F350),"ggge年mm月dd日")</f>
        <v/>
      </c>
      <c r="X555" s="513"/>
      <c r="Y555" s="513"/>
      <c r="Z555" s="513"/>
      <c r="AA555" s="513"/>
      <c r="AB555" s="514"/>
      <c r="AC555" s="515" t="str">
        <f>IF(入力②!G350="","",入力②!G350)</f>
        <v/>
      </c>
      <c r="AD555" s="516"/>
      <c r="AE555" s="516"/>
      <c r="AF555" s="516"/>
      <c r="AG555" s="516"/>
      <c r="AH555" s="517"/>
      <c r="AI555" s="518" t="str">
        <f>IF(入力②!H350="","",入力②!H350)</f>
        <v/>
      </c>
      <c r="AJ555" s="519"/>
      <c r="AK555" s="519"/>
      <c r="AL555" s="519"/>
      <c r="AM555" s="103" t="s">
        <v>21</v>
      </c>
    </row>
    <row r="556" spans="1:39" ht="27" customHeight="1" thickBot="1" x14ac:dyDescent="0.2">
      <c r="A556" s="100">
        <v>25</v>
      </c>
      <c r="B556" s="480" t="str">
        <f>IF(入力②!B351="","",入力②!B351)</f>
        <v/>
      </c>
      <c r="C556" s="481"/>
      <c r="D556" s="482"/>
      <c r="E556" s="483" t="str">
        <f>IF(入力②!C351="","",(入力②!C351))</f>
        <v/>
      </c>
      <c r="F556" s="484"/>
      <c r="G556" s="484"/>
      <c r="H556" s="484"/>
      <c r="I556" s="484"/>
      <c r="J556" s="484"/>
      <c r="K556" s="485"/>
      <c r="L556" s="486" t="str">
        <f>IF(入力②!D351="","",入力②!D351)</f>
        <v/>
      </c>
      <c r="M556" s="487"/>
      <c r="N556" s="487"/>
      <c r="O556" s="487"/>
      <c r="P556" s="488"/>
      <c r="Q556" s="486" t="str">
        <f>IF(入力②!E351="","",入力②!E351)</f>
        <v/>
      </c>
      <c r="R556" s="487"/>
      <c r="S556" s="487"/>
      <c r="T556" s="487"/>
      <c r="U556" s="488"/>
      <c r="V556" s="104" t="str">
        <f t="shared" si="13"/>
        <v/>
      </c>
      <c r="W556" s="489" t="str">
        <f>TEXT(IF(入力②!F351="","",入力②!F351),"ggge年mm月dd日")</f>
        <v/>
      </c>
      <c r="X556" s="489"/>
      <c r="Y556" s="489"/>
      <c r="Z556" s="489"/>
      <c r="AA556" s="489"/>
      <c r="AB556" s="490"/>
      <c r="AC556" s="491" t="str">
        <f>IF(入力②!G351="","",入力②!G351)</f>
        <v/>
      </c>
      <c r="AD556" s="492"/>
      <c r="AE556" s="492"/>
      <c r="AF556" s="492"/>
      <c r="AG556" s="492"/>
      <c r="AH556" s="493"/>
      <c r="AI556" s="494" t="str">
        <f>IF(入力②!H351="","",入力②!H351)</f>
        <v/>
      </c>
      <c r="AJ556" s="495"/>
      <c r="AK556" s="495"/>
      <c r="AL556" s="495"/>
      <c r="AM556" s="101" t="s">
        <v>21</v>
      </c>
    </row>
    <row r="557" spans="1:39" ht="27" customHeight="1" thickBot="1" x14ac:dyDescent="0.2">
      <c r="A557" s="496" t="s">
        <v>30</v>
      </c>
      <c r="B557" s="497"/>
      <c r="C557" s="497"/>
      <c r="D557" s="497"/>
      <c r="E557" s="497"/>
      <c r="F557" s="497"/>
      <c r="G557" s="497"/>
      <c r="H557" s="497"/>
      <c r="I557" s="498">
        <f>COUNT(B532:D556)</f>
        <v>0</v>
      </c>
      <c r="J557" s="499"/>
      <c r="K557" s="499"/>
      <c r="L557" s="499"/>
      <c r="M557" s="499"/>
      <c r="N557" s="499"/>
      <c r="O557" s="499"/>
      <c r="P557" s="499"/>
      <c r="Q557" s="499"/>
      <c r="R557" s="499"/>
      <c r="S557" s="499"/>
      <c r="T557" s="499"/>
      <c r="U557" s="499"/>
      <c r="V557" s="500"/>
      <c r="W557" s="501"/>
      <c r="X557" s="502"/>
      <c r="Y557" s="502"/>
      <c r="Z557" s="502"/>
      <c r="AA557" s="502"/>
      <c r="AB557" s="502"/>
      <c r="AC557" s="502"/>
      <c r="AD557" s="502"/>
      <c r="AE557" s="502"/>
      <c r="AF557" s="502"/>
      <c r="AG557" s="502"/>
      <c r="AH557" s="502"/>
      <c r="AI557" s="502"/>
      <c r="AJ557" s="502"/>
      <c r="AK557" s="502"/>
      <c r="AL557" s="502"/>
      <c r="AM557" s="503"/>
    </row>
    <row r="558" spans="1:39" ht="5.45" customHeight="1" x14ac:dyDescent="0.15">
      <c r="B558" s="105" t="s">
        <v>35</v>
      </c>
      <c r="X558" s="106"/>
    </row>
    <row r="559" spans="1:39" ht="22.9" customHeight="1" thickBot="1" x14ac:dyDescent="0.2">
      <c r="B559" s="475" t="s">
        <v>31</v>
      </c>
      <c r="C559" s="475"/>
      <c r="D559" s="475"/>
      <c r="E559" s="476" t="s">
        <v>36</v>
      </c>
      <c r="F559" s="476"/>
      <c r="G559" s="476"/>
      <c r="H559" s="476"/>
      <c r="I559" s="476"/>
      <c r="J559" s="476"/>
      <c r="K559" s="477"/>
      <c r="L559" s="477"/>
      <c r="M559" s="477"/>
      <c r="N559" s="477"/>
      <c r="O559" s="477"/>
      <c r="P559" s="477"/>
      <c r="Q559" s="477"/>
      <c r="R559" s="478" t="s">
        <v>153</v>
      </c>
      <c r="S559" s="478"/>
      <c r="T559" s="479" t="s">
        <v>154</v>
      </c>
      <c r="U559" s="479"/>
      <c r="V559" s="479"/>
      <c r="W559" s="479"/>
      <c r="X559" s="479"/>
      <c r="Y559" s="479"/>
      <c r="Z559" s="479"/>
      <c r="AA559" s="479"/>
      <c r="AB559" s="479"/>
      <c r="AC559" s="479"/>
      <c r="AD559" s="479"/>
      <c r="AE559" s="479"/>
      <c r="AF559" s="479"/>
      <c r="AG559" s="479"/>
      <c r="AH559" s="479"/>
      <c r="AI559" s="479"/>
      <c r="AJ559" s="479"/>
      <c r="AK559" s="479"/>
      <c r="AL559" s="479"/>
    </row>
    <row r="560" spans="1:39" s="2" customFormat="1" ht="13.15" customHeight="1" thickTop="1" x14ac:dyDescent="0.15">
      <c r="A560" s="107"/>
      <c r="B560" s="1"/>
      <c r="C560" s="1"/>
      <c r="D560" s="1"/>
      <c r="E560" s="1"/>
      <c r="F560" s="1"/>
      <c r="G560" s="1"/>
      <c r="H560" s="1"/>
      <c r="I560" s="1"/>
      <c r="J560" s="1"/>
      <c r="K560" s="108"/>
      <c r="L560" s="108"/>
      <c r="M560" s="108"/>
      <c r="N560" s="108"/>
      <c r="O560" s="108"/>
      <c r="P560" s="108"/>
      <c r="Q560" s="1"/>
      <c r="R560" s="1"/>
      <c r="S560" s="106"/>
      <c r="T560" s="1"/>
      <c r="U560" s="1"/>
      <c r="V560" s="1"/>
      <c r="W560" s="1"/>
    </row>
    <row r="561" spans="1:39" ht="9" customHeight="1" x14ac:dyDescent="0.15"/>
    <row r="562" spans="1:39" ht="31.5" customHeight="1" thickBot="1" x14ac:dyDescent="0.2">
      <c r="C562" s="84"/>
      <c r="D562" s="84"/>
      <c r="E562" s="84"/>
      <c r="F562" s="84"/>
      <c r="G562" s="84"/>
      <c r="H562" s="84"/>
      <c r="I562" s="84"/>
      <c r="J562" s="84"/>
      <c r="K562" s="84"/>
      <c r="L562" s="84"/>
      <c r="M562" s="84"/>
      <c r="N562" s="84"/>
      <c r="O562" s="84"/>
      <c r="P562" s="597" t="s">
        <v>32</v>
      </c>
      <c r="Q562" s="597"/>
      <c r="R562" s="597"/>
      <c r="S562" s="597"/>
      <c r="T562" s="597"/>
      <c r="U562" s="597"/>
      <c r="V562" s="597"/>
      <c r="W562" s="597"/>
      <c r="X562" s="597"/>
      <c r="Y562" s="84"/>
      <c r="Z562" s="84"/>
      <c r="AB562" s="84"/>
      <c r="AC562" s="84"/>
      <c r="AD562" s="84"/>
      <c r="AE562" s="598" t="s">
        <v>14</v>
      </c>
      <c r="AF562" s="599"/>
      <c r="AG562" s="599"/>
      <c r="AH562" s="599"/>
      <c r="AI562" s="599"/>
      <c r="AJ562" s="599"/>
      <c r="AK562" s="599"/>
      <c r="AL562" s="599"/>
      <c r="AM562" s="600"/>
    </row>
    <row r="563" spans="1:39" ht="30" customHeight="1" thickBot="1" x14ac:dyDescent="0.2">
      <c r="A563" s="601" t="s">
        <v>0</v>
      </c>
      <c r="B563" s="602"/>
      <c r="C563" s="602"/>
      <c r="D563" s="602"/>
      <c r="E563" s="603"/>
      <c r="F563" s="604" t="str">
        <f>IF(入力①!$B$4="","",入力①!$B$4)</f>
        <v/>
      </c>
      <c r="G563" s="605"/>
      <c r="H563" s="605"/>
      <c r="I563" s="606"/>
      <c r="J563" s="85"/>
      <c r="K563" s="607" t="s">
        <v>182</v>
      </c>
      <c r="L563" s="608"/>
      <c r="M563" s="608"/>
      <c r="N563" s="608"/>
      <c r="O563" s="608"/>
      <c r="P563" s="608"/>
      <c r="Q563" s="608"/>
      <c r="R563" s="608"/>
      <c r="S563" s="608"/>
      <c r="T563" s="608"/>
      <c r="U563" s="608"/>
      <c r="V563" s="608"/>
      <c r="W563" s="608"/>
      <c r="X563" s="608"/>
      <c r="Y563" s="608"/>
      <c r="Z563" s="608"/>
      <c r="AA563" s="608"/>
      <c r="AB563" s="608"/>
      <c r="AC563" s="608"/>
      <c r="AD563" s="608"/>
      <c r="AE563" s="608"/>
      <c r="AF563" s="609"/>
      <c r="AG563" s="610" t="s">
        <v>33</v>
      </c>
      <c r="AH563" s="611"/>
      <c r="AI563" s="611"/>
      <c r="AJ563" s="611"/>
      <c r="AK563" s="611"/>
      <c r="AL563" s="611"/>
    </row>
    <row r="564" spans="1:39" ht="15" customHeight="1" x14ac:dyDescent="0.15">
      <c r="A564" s="555" t="s">
        <v>34</v>
      </c>
      <c r="B564" s="556"/>
      <c r="C564" s="556"/>
      <c r="D564" s="556"/>
      <c r="E564" s="557"/>
      <c r="F564" s="561" t="str">
        <f>IF(入力①!$C$4="","",入力①!$C$4)</f>
        <v/>
      </c>
      <c r="G564" s="562"/>
      <c r="H564" s="562"/>
      <c r="I564" s="562"/>
      <c r="J564" s="562"/>
      <c r="K564" s="562"/>
      <c r="L564" s="562"/>
      <c r="M564" s="562"/>
      <c r="N564" s="562"/>
      <c r="O564" s="562"/>
      <c r="P564" s="562"/>
      <c r="Q564" s="562"/>
      <c r="R564" s="562"/>
      <c r="S564" s="562"/>
      <c r="T564" s="562"/>
      <c r="U564" s="562"/>
      <c r="V564" s="562"/>
      <c r="W564" s="562"/>
      <c r="X564" s="562"/>
      <c r="Y564" s="562"/>
      <c r="Z564" s="562"/>
      <c r="AA564" s="562"/>
      <c r="AB564" s="562"/>
      <c r="AC564" s="562"/>
      <c r="AD564" s="562"/>
      <c r="AE564" s="563"/>
      <c r="AF564" s="86"/>
      <c r="AG564" s="567" t="str">
        <f>IF(OR(入力②!K2=0,入力②!K2&lt;15),"","15／"&amp;入力②!K2&amp;" 　ページ")</f>
        <v/>
      </c>
      <c r="AH564" s="568"/>
      <c r="AI564" s="568"/>
      <c r="AJ564" s="568"/>
      <c r="AK564" s="568"/>
      <c r="AL564" s="569"/>
    </row>
    <row r="565" spans="1:39" ht="15" customHeight="1" thickBot="1" x14ac:dyDescent="0.2">
      <c r="A565" s="558"/>
      <c r="B565" s="559"/>
      <c r="C565" s="559"/>
      <c r="D565" s="559"/>
      <c r="E565" s="560"/>
      <c r="F565" s="564"/>
      <c r="G565" s="565"/>
      <c r="H565" s="565"/>
      <c r="I565" s="565"/>
      <c r="J565" s="565"/>
      <c r="K565" s="565"/>
      <c r="L565" s="565"/>
      <c r="M565" s="565"/>
      <c r="N565" s="565"/>
      <c r="O565" s="565"/>
      <c r="P565" s="565"/>
      <c r="Q565" s="565"/>
      <c r="R565" s="565"/>
      <c r="S565" s="565"/>
      <c r="T565" s="565"/>
      <c r="U565" s="565"/>
      <c r="V565" s="565"/>
      <c r="W565" s="565"/>
      <c r="X565" s="565"/>
      <c r="Y565" s="565"/>
      <c r="Z565" s="565"/>
      <c r="AA565" s="565"/>
      <c r="AB565" s="565"/>
      <c r="AC565" s="565"/>
      <c r="AD565" s="565"/>
      <c r="AE565" s="566"/>
      <c r="AF565" s="87"/>
      <c r="AG565" s="570"/>
      <c r="AH565" s="571"/>
      <c r="AI565" s="571"/>
      <c r="AJ565" s="571"/>
      <c r="AK565" s="571"/>
      <c r="AL565" s="572"/>
    </row>
    <row r="566" spans="1:39" ht="6" customHeight="1" x14ac:dyDescent="0.15">
      <c r="B566" s="88"/>
      <c r="C566" s="88"/>
      <c r="D566" s="88"/>
      <c r="E566" s="88"/>
      <c r="F566" s="88"/>
      <c r="G566" s="89"/>
      <c r="H566" s="89"/>
      <c r="I566" s="89"/>
      <c r="J566" s="89"/>
      <c r="K566" s="89"/>
      <c r="L566" s="89"/>
      <c r="M566" s="89"/>
      <c r="N566" s="89"/>
      <c r="O566" s="89"/>
      <c r="P566" s="89"/>
      <c r="Q566" s="89"/>
      <c r="R566" s="89"/>
      <c r="S566" s="89"/>
      <c r="T566" s="89"/>
      <c r="U566" s="89"/>
      <c r="V566" s="89"/>
      <c r="W566" s="89"/>
      <c r="X566" s="89"/>
      <c r="Y566" s="89"/>
      <c r="Z566" s="89"/>
      <c r="AA566" s="89"/>
      <c r="AB566" s="89"/>
      <c r="AC566" s="89"/>
      <c r="AD566" s="89"/>
      <c r="AE566" s="89"/>
      <c r="AF566" s="90"/>
      <c r="AG566" s="91"/>
      <c r="AH566" s="91"/>
      <c r="AI566" s="91"/>
      <c r="AJ566" s="91"/>
      <c r="AK566" s="91"/>
      <c r="AL566" s="91"/>
    </row>
    <row r="567" spans="1:39" ht="15" customHeight="1" x14ac:dyDescent="0.15">
      <c r="A567" s="135" t="s">
        <v>183</v>
      </c>
      <c r="B567" s="136"/>
      <c r="C567" s="137"/>
      <c r="D567" s="137"/>
      <c r="E567" s="137"/>
      <c r="F567" s="137"/>
      <c r="G567" s="136"/>
      <c r="H567" s="136"/>
      <c r="I567" s="137"/>
      <c r="J567" s="137"/>
      <c r="K567" s="137"/>
      <c r="L567" s="92"/>
      <c r="M567" s="92"/>
      <c r="N567" s="92"/>
      <c r="O567" s="92"/>
      <c r="P567" s="93"/>
      <c r="Q567" s="93"/>
      <c r="R567" s="93"/>
      <c r="S567" s="93"/>
      <c r="T567" s="93"/>
      <c r="U567" s="93"/>
      <c r="V567" s="93"/>
      <c r="W567" s="93"/>
      <c r="X567" s="93"/>
      <c r="Y567" s="93"/>
      <c r="Z567" s="93"/>
      <c r="AA567" s="93"/>
      <c r="AB567" s="93"/>
      <c r="AC567" s="93"/>
      <c r="AD567" s="93"/>
      <c r="AE567" s="93"/>
      <c r="AF567" s="93"/>
    </row>
    <row r="568" spans="1:39" ht="15" customHeight="1" x14ac:dyDescent="0.15">
      <c r="A568" s="138" t="s">
        <v>184</v>
      </c>
      <c r="B568" s="139"/>
      <c r="C568" s="137"/>
      <c r="D568" s="137"/>
      <c r="E568" s="137"/>
      <c r="F568" s="137"/>
      <c r="G568" s="137"/>
      <c r="H568" s="137"/>
      <c r="I568" s="137"/>
      <c r="J568" s="137"/>
      <c r="K568" s="137"/>
      <c r="L568" s="92"/>
      <c r="M568" s="92"/>
      <c r="N568" s="92"/>
      <c r="O568" s="92"/>
      <c r="P568" s="93"/>
      <c r="Q568" s="93"/>
      <c r="R568" s="93"/>
      <c r="S568" s="93"/>
      <c r="T568" s="93"/>
      <c r="U568" s="93"/>
      <c r="V568" s="93"/>
      <c r="W568" s="93"/>
      <c r="X568" s="93"/>
      <c r="Y568" s="93"/>
      <c r="Z568" s="93"/>
      <c r="AA568" s="93"/>
      <c r="AB568" s="93"/>
      <c r="AC568" s="93"/>
      <c r="AD568" s="93"/>
      <c r="AE568" s="93"/>
      <c r="AF568" s="93"/>
    </row>
    <row r="569" spans="1:39" ht="6" customHeight="1" thickBot="1" x14ac:dyDescent="0.2">
      <c r="A569" s="94"/>
      <c r="B569" s="95"/>
      <c r="C569" s="92"/>
      <c r="D569" s="92"/>
      <c r="E569" s="92"/>
      <c r="F569" s="92"/>
      <c r="G569" s="92"/>
      <c r="H569" s="92"/>
      <c r="I569" s="92"/>
      <c r="J569" s="92"/>
      <c r="K569" s="92"/>
      <c r="L569" s="92"/>
      <c r="M569" s="92"/>
      <c r="N569" s="92"/>
      <c r="O569" s="92"/>
      <c r="P569" s="93"/>
      <c r="Q569" s="93"/>
      <c r="R569" s="93"/>
      <c r="S569" s="93"/>
      <c r="T569" s="93"/>
      <c r="U569" s="93"/>
      <c r="V569" s="93"/>
      <c r="W569" s="93"/>
      <c r="X569" s="93"/>
      <c r="Y569" s="93"/>
      <c r="Z569" s="93"/>
      <c r="AA569" s="93"/>
      <c r="AB569" s="93"/>
      <c r="AC569" s="93"/>
      <c r="AD569" s="93"/>
      <c r="AE569" s="93"/>
      <c r="AF569" s="93"/>
    </row>
    <row r="570" spans="1:39" ht="15.6" customHeight="1" x14ac:dyDescent="0.15">
      <c r="A570" s="573" t="s">
        <v>22</v>
      </c>
      <c r="B570" s="575" t="s">
        <v>23</v>
      </c>
      <c r="C570" s="575"/>
      <c r="D570" s="576"/>
      <c r="E570" s="577" t="s">
        <v>24</v>
      </c>
      <c r="F570" s="578"/>
      <c r="G570" s="578"/>
      <c r="H570" s="578"/>
      <c r="I570" s="578"/>
      <c r="J570" s="578"/>
      <c r="K570" s="578"/>
      <c r="L570" s="581" t="s">
        <v>150</v>
      </c>
      <c r="M570" s="575"/>
      <c r="N570" s="575"/>
      <c r="O570" s="575"/>
      <c r="P570" s="576"/>
      <c r="Q570" s="581" t="s">
        <v>25</v>
      </c>
      <c r="R570" s="575"/>
      <c r="S570" s="575"/>
      <c r="T570" s="575"/>
      <c r="U570" s="576"/>
      <c r="V570" s="582" t="s">
        <v>26</v>
      </c>
      <c r="W570" s="583"/>
      <c r="X570" s="583"/>
      <c r="Y570" s="583"/>
      <c r="Z570" s="583"/>
      <c r="AA570" s="583"/>
      <c r="AB570" s="583"/>
      <c r="AC570" s="586" t="s">
        <v>27</v>
      </c>
      <c r="AD570" s="587"/>
      <c r="AE570" s="587"/>
      <c r="AF570" s="587"/>
      <c r="AG570" s="587"/>
      <c r="AH570" s="588"/>
      <c r="AI570" s="578" t="s">
        <v>28</v>
      </c>
      <c r="AJ570" s="578"/>
      <c r="AK570" s="578"/>
      <c r="AL570" s="578"/>
      <c r="AM570" s="592"/>
    </row>
    <row r="571" spans="1:39" ht="13.15" customHeight="1" x14ac:dyDescent="0.15">
      <c r="A571" s="574"/>
      <c r="B571" s="580" t="s">
        <v>29</v>
      </c>
      <c r="C571" s="580"/>
      <c r="D571" s="580"/>
      <c r="E571" s="579"/>
      <c r="F571" s="580"/>
      <c r="G571" s="580"/>
      <c r="H571" s="580"/>
      <c r="I571" s="580"/>
      <c r="J571" s="580"/>
      <c r="K571" s="580"/>
      <c r="L571" s="594" t="s">
        <v>151</v>
      </c>
      <c r="M571" s="595"/>
      <c r="N571" s="595"/>
      <c r="O571" s="595"/>
      <c r="P571" s="596"/>
      <c r="Q571" s="594" t="s">
        <v>152</v>
      </c>
      <c r="R571" s="595"/>
      <c r="S571" s="595"/>
      <c r="T571" s="595"/>
      <c r="U571" s="596"/>
      <c r="V571" s="584"/>
      <c r="W571" s="585"/>
      <c r="X571" s="585"/>
      <c r="Y571" s="585"/>
      <c r="Z571" s="585"/>
      <c r="AA571" s="585"/>
      <c r="AB571" s="585"/>
      <c r="AC571" s="589"/>
      <c r="AD571" s="590"/>
      <c r="AE571" s="590"/>
      <c r="AF571" s="590"/>
      <c r="AG571" s="590"/>
      <c r="AH571" s="591"/>
      <c r="AI571" s="580"/>
      <c r="AJ571" s="580"/>
      <c r="AK571" s="580"/>
      <c r="AL571" s="580"/>
      <c r="AM571" s="593"/>
    </row>
    <row r="572" spans="1:39" ht="27" customHeight="1" x14ac:dyDescent="0.15">
      <c r="A572" s="140">
        <v>1</v>
      </c>
      <c r="B572" s="520" t="str">
        <f>IF(入力②!B352="","",入力②!B352)</f>
        <v/>
      </c>
      <c r="C572" s="521"/>
      <c r="D572" s="522"/>
      <c r="E572" s="552" t="str">
        <f>IF(入力②!C352="","",(入力②!C352))</f>
        <v/>
      </c>
      <c r="F572" s="552"/>
      <c r="G572" s="552"/>
      <c r="H572" s="552"/>
      <c r="I572" s="552"/>
      <c r="J572" s="552"/>
      <c r="K572" s="552"/>
      <c r="L572" s="526" t="str">
        <f>IF(入力②!D352="","",入力②!D352)</f>
        <v/>
      </c>
      <c r="M572" s="527"/>
      <c r="N572" s="553"/>
      <c r="O572" s="553"/>
      <c r="P572" s="554"/>
      <c r="Q572" s="526" t="str">
        <f>IF(入力②!E352="","",入力②!E352)</f>
        <v/>
      </c>
      <c r="R572" s="527"/>
      <c r="S572" s="553"/>
      <c r="T572" s="553"/>
      <c r="U572" s="554"/>
      <c r="V572" s="96" t="str">
        <f>IF(W572="","",IF(LEFT(W572,1)="昭","①",IF(LEFT(W572,1)="平","②","③")))</f>
        <v/>
      </c>
      <c r="W572" s="529" t="str">
        <f>TEXT(IF(入力②!F352="","",入力②!F352),"ggge年mm月dd日")</f>
        <v/>
      </c>
      <c r="X572" s="529"/>
      <c r="Y572" s="529"/>
      <c r="Z572" s="529"/>
      <c r="AA572" s="529"/>
      <c r="AB572" s="530"/>
      <c r="AC572" s="515" t="str">
        <f>IF(入力②!G352="","",入力②!G352)</f>
        <v/>
      </c>
      <c r="AD572" s="516"/>
      <c r="AE572" s="516"/>
      <c r="AF572" s="516"/>
      <c r="AG572" s="516"/>
      <c r="AH572" s="517"/>
      <c r="AI572" s="534" t="str">
        <f>IF(入力②!H352="","",入力②!H352)</f>
        <v/>
      </c>
      <c r="AJ572" s="535"/>
      <c r="AK572" s="535"/>
      <c r="AL572" s="535"/>
      <c r="AM572" s="204" t="s">
        <v>21</v>
      </c>
    </row>
    <row r="573" spans="1:39" ht="27" customHeight="1" x14ac:dyDescent="0.15">
      <c r="A573" s="102">
        <v>2</v>
      </c>
      <c r="B573" s="504" t="str">
        <f>IF(入力②!B353="","",入力②!B353)</f>
        <v/>
      </c>
      <c r="C573" s="505"/>
      <c r="D573" s="506"/>
      <c r="E573" s="507" t="str">
        <f>IF(入力②!C353="","",(入力②!C353))</f>
        <v/>
      </c>
      <c r="F573" s="508"/>
      <c r="G573" s="508"/>
      <c r="H573" s="508"/>
      <c r="I573" s="508"/>
      <c r="J573" s="508"/>
      <c r="K573" s="509"/>
      <c r="L573" s="510" t="str">
        <f>IF(入力②!D353="","",入力②!D353)</f>
        <v/>
      </c>
      <c r="M573" s="511"/>
      <c r="N573" s="511"/>
      <c r="O573" s="511"/>
      <c r="P573" s="512"/>
      <c r="Q573" s="510" t="str">
        <f>IF(入力②!E353="","",入力②!E353)</f>
        <v/>
      </c>
      <c r="R573" s="511"/>
      <c r="S573" s="511"/>
      <c r="T573" s="511"/>
      <c r="U573" s="512"/>
      <c r="V573" s="97" t="str">
        <f t="shared" ref="V573:V596" si="14">IF(W573="","",IF(LEFT(W573,1)="昭","①",IF(LEFT(W573,1)="平","②","③")))</f>
        <v/>
      </c>
      <c r="W573" s="513" t="str">
        <f>TEXT(IF(入力②!F353="","",入力②!F353),"ggge年mm月dd日")</f>
        <v/>
      </c>
      <c r="X573" s="513"/>
      <c r="Y573" s="513"/>
      <c r="Z573" s="513"/>
      <c r="AA573" s="513"/>
      <c r="AB573" s="514"/>
      <c r="AC573" s="515" t="str">
        <f>IF(入力②!G353="","",入力②!G353)</f>
        <v/>
      </c>
      <c r="AD573" s="516"/>
      <c r="AE573" s="516"/>
      <c r="AF573" s="516"/>
      <c r="AG573" s="516"/>
      <c r="AH573" s="517"/>
      <c r="AI573" s="518" t="str">
        <f>IF(入力②!H353="","",入力②!H353)</f>
        <v/>
      </c>
      <c r="AJ573" s="519"/>
      <c r="AK573" s="519"/>
      <c r="AL573" s="519"/>
      <c r="AM573" s="103" t="s">
        <v>21</v>
      </c>
    </row>
    <row r="574" spans="1:39" ht="27" customHeight="1" x14ac:dyDescent="0.15">
      <c r="A574" s="102">
        <v>3</v>
      </c>
      <c r="B574" s="504" t="str">
        <f>IF(入力②!B354="","",入力②!B354)</f>
        <v/>
      </c>
      <c r="C574" s="505"/>
      <c r="D574" s="506"/>
      <c r="E574" s="507" t="str">
        <f>IF(入力②!C354="","",(入力②!C354))</f>
        <v/>
      </c>
      <c r="F574" s="508"/>
      <c r="G574" s="508"/>
      <c r="H574" s="508"/>
      <c r="I574" s="508"/>
      <c r="J574" s="508"/>
      <c r="K574" s="509"/>
      <c r="L574" s="510" t="str">
        <f>IF(入力②!D354="","",入力②!D354)</f>
        <v/>
      </c>
      <c r="M574" s="511"/>
      <c r="N574" s="511"/>
      <c r="O574" s="511"/>
      <c r="P574" s="512"/>
      <c r="Q574" s="510" t="str">
        <f>IF(入力②!E354="","",入力②!E354)</f>
        <v/>
      </c>
      <c r="R574" s="511"/>
      <c r="S574" s="511"/>
      <c r="T574" s="511"/>
      <c r="U574" s="512"/>
      <c r="V574" s="97" t="str">
        <f t="shared" si="14"/>
        <v/>
      </c>
      <c r="W574" s="513" t="str">
        <f>TEXT(IF(入力②!F354="","",入力②!F354),"ggge年mm月dd日")</f>
        <v/>
      </c>
      <c r="X574" s="513"/>
      <c r="Y574" s="513"/>
      <c r="Z574" s="513"/>
      <c r="AA574" s="513"/>
      <c r="AB574" s="514"/>
      <c r="AC574" s="515" t="str">
        <f>IF(入力②!G354="","",入力②!G354)</f>
        <v/>
      </c>
      <c r="AD574" s="516"/>
      <c r="AE574" s="516"/>
      <c r="AF574" s="516"/>
      <c r="AG574" s="516"/>
      <c r="AH574" s="517"/>
      <c r="AI574" s="518" t="str">
        <f>IF(入力②!H354="","",入力②!H354)</f>
        <v/>
      </c>
      <c r="AJ574" s="519"/>
      <c r="AK574" s="519"/>
      <c r="AL574" s="519"/>
      <c r="AM574" s="103" t="s">
        <v>21</v>
      </c>
    </row>
    <row r="575" spans="1:39" ht="27" customHeight="1" x14ac:dyDescent="0.15">
      <c r="A575" s="102">
        <v>4</v>
      </c>
      <c r="B575" s="504" t="str">
        <f>IF(入力②!B355="","",入力②!B355)</f>
        <v/>
      </c>
      <c r="C575" s="505"/>
      <c r="D575" s="506"/>
      <c r="E575" s="507" t="str">
        <f>IF(入力②!C355="","",(入力②!C355))</f>
        <v/>
      </c>
      <c r="F575" s="508"/>
      <c r="G575" s="508"/>
      <c r="H575" s="508"/>
      <c r="I575" s="508"/>
      <c r="J575" s="508"/>
      <c r="K575" s="509"/>
      <c r="L575" s="510" t="str">
        <f>IF(入力②!D355="","",入力②!D355)</f>
        <v/>
      </c>
      <c r="M575" s="511"/>
      <c r="N575" s="511"/>
      <c r="O575" s="511"/>
      <c r="P575" s="512"/>
      <c r="Q575" s="510" t="str">
        <f>IF(入力②!E355="","",入力②!E355)</f>
        <v/>
      </c>
      <c r="R575" s="511"/>
      <c r="S575" s="511"/>
      <c r="T575" s="511"/>
      <c r="U575" s="512"/>
      <c r="V575" s="97" t="str">
        <f t="shared" si="14"/>
        <v/>
      </c>
      <c r="W575" s="513" t="str">
        <f>TEXT(IF(入力②!F355="","",入力②!F355),"ggge年mm月dd日")</f>
        <v/>
      </c>
      <c r="X575" s="513"/>
      <c r="Y575" s="513"/>
      <c r="Z575" s="513"/>
      <c r="AA575" s="513"/>
      <c r="AB575" s="514"/>
      <c r="AC575" s="515" t="str">
        <f>IF(入力②!G355="","",入力②!G355)</f>
        <v/>
      </c>
      <c r="AD575" s="516"/>
      <c r="AE575" s="516"/>
      <c r="AF575" s="516"/>
      <c r="AG575" s="516"/>
      <c r="AH575" s="517"/>
      <c r="AI575" s="518" t="str">
        <f>IF(入力②!H355="","",入力②!H355)</f>
        <v/>
      </c>
      <c r="AJ575" s="519"/>
      <c r="AK575" s="519"/>
      <c r="AL575" s="519"/>
      <c r="AM575" s="103" t="s">
        <v>21</v>
      </c>
    </row>
    <row r="576" spans="1:39" ht="27" customHeight="1" x14ac:dyDescent="0.15">
      <c r="A576" s="141">
        <v>5</v>
      </c>
      <c r="B576" s="536" t="str">
        <f>IF(入力②!B356="","",入力②!B356)</f>
        <v/>
      </c>
      <c r="C576" s="537"/>
      <c r="D576" s="538"/>
      <c r="E576" s="539" t="str">
        <f>IF(入力②!C356="","",(入力②!C356))</f>
        <v/>
      </c>
      <c r="F576" s="540"/>
      <c r="G576" s="540"/>
      <c r="H576" s="540"/>
      <c r="I576" s="540"/>
      <c r="J576" s="540"/>
      <c r="K576" s="541"/>
      <c r="L576" s="542" t="str">
        <f>IF(入力②!D356="","",入力②!D356)</f>
        <v/>
      </c>
      <c r="M576" s="543"/>
      <c r="N576" s="543"/>
      <c r="O576" s="543"/>
      <c r="P576" s="544"/>
      <c r="Q576" s="542" t="str">
        <f>IF(入力②!E356="","",入力②!E356)</f>
        <v/>
      </c>
      <c r="R576" s="543"/>
      <c r="S576" s="543"/>
      <c r="T576" s="543"/>
      <c r="U576" s="544"/>
      <c r="V576" s="98" t="str">
        <f t="shared" si="14"/>
        <v/>
      </c>
      <c r="W576" s="545" t="str">
        <f>TEXT(IF(入力②!F356="","",入力②!F356),"ggge年mm月dd日")</f>
        <v/>
      </c>
      <c r="X576" s="545"/>
      <c r="Y576" s="545"/>
      <c r="Z576" s="545"/>
      <c r="AA576" s="545"/>
      <c r="AB576" s="546"/>
      <c r="AC576" s="547" t="str">
        <f>IF(入力②!G356="","",入力②!G356)</f>
        <v/>
      </c>
      <c r="AD576" s="548"/>
      <c r="AE576" s="548"/>
      <c r="AF576" s="548"/>
      <c r="AG576" s="548"/>
      <c r="AH576" s="549"/>
      <c r="AI576" s="550" t="str">
        <f>IF(入力②!H356="","",入力②!H356)</f>
        <v/>
      </c>
      <c r="AJ576" s="551"/>
      <c r="AK576" s="551"/>
      <c r="AL576" s="551"/>
      <c r="AM576" s="142" t="s">
        <v>21</v>
      </c>
    </row>
    <row r="577" spans="1:39" ht="27" customHeight="1" x14ac:dyDescent="0.15">
      <c r="A577" s="143">
        <v>6</v>
      </c>
      <c r="B577" s="520" t="str">
        <f>IF(入力②!B357="","",入力②!B357)</f>
        <v/>
      </c>
      <c r="C577" s="521"/>
      <c r="D577" s="522"/>
      <c r="E577" s="523" t="str">
        <f>IF(入力②!C357="","",(入力②!C357))</f>
        <v/>
      </c>
      <c r="F577" s="524"/>
      <c r="G577" s="524"/>
      <c r="H577" s="524"/>
      <c r="I577" s="524"/>
      <c r="J577" s="524"/>
      <c r="K577" s="525"/>
      <c r="L577" s="526" t="str">
        <f>IF(入力②!D357="","",入力②!D357)</f>
        <v/>
      </c>
      <c r="M577" s="527"/>
      <c r="N577" s="527"/>
      <c r="O577" s="527"/>
      <c r="P577" s="528"/>
      <c r="Q577" s="526" t="str">
        <f>IF(入力②!E357="","",入力②!E357)</f>
        <v/>
      </c>
      <c r="R577" s="527"/>
      <c r="S577" s="527"/>
      <c r="T577" s="527"/>
      <c r="U577" s="528"/>
      <c r="V577" s="99" t="str">
        <f t="shared" si="14"/>
        <v/>
      </c>
      <c r="W577" s="529" t="str">
        <f>TEXT(IF(入力②!F357="","",入力②!F357),"ggge年mm月dd日")</f>
        <v/>
      </c>
      <c r="X577" s="529"/>
      <c r="Y577" s="529"/>
      <c r="Z577" s="529"/>
      <c r="AA577" s="529"/>
      <c r="AB577" s="530"/>
      <c r="AC577" s="531" t="str">
        <f>IF(入力②!G357="","",入力②!G357)</f>
        <v/>
      </c>
      <c r="AD577" s="532"/>
      <c r="AE577" s="532"/>
      <c r="AF577" s="532"/>
      <c r="AG577" s="532"/>
      <c r="AH577" s="533"/>
      <c r="AI577" s="534" t="str">
        <f>IF(入力②!H357="","",入力②!H357)</f>
        <v/>
      </c>
      <c r="AJ577" s="535"/>
      <c r="AK577" s="535"/>
      <c r="AL577" s="535"/>
      <c r="AM577" s="204" t="s">
        <v>21</v>
      </c>
    </row>
    <row r="578" spans="1:39" ht="27" customHeight="1" x14ac:dyDescent="0.15">
      <c r="A578" s="102">
        <v>7</v>
      </c>
      <c r="B578" s="504" t="str">
        <f>IF(入力②!B358="","",入力②!B358)</f>
        <v/>
      </c>
      <c r="C578" s="505"/>
      <c r="D578" s="506"/>
      <c r="E578" s="507" t="str">
        <f>IF(入力②!C358="","",(入力②!C358))</f>
        <v/>
      </c>
      <c r="F578" s="508"/>
      <c r="G578" s="508"/>
      <c r="H578" s="508"/>
      <c r="I578" s="508"/>
      <c r="J578" s="508"/>
      <c r="K578" s="509"/>
      <c r="L578" s="510" t="str">
        <f>IF(入力②!D358="","",入力②!D358)</f>
        <v/>
      </c>
      <c r="M578" s="511"/>
      <c r="N578" s="511"/>
      <c r="O578" s="511"/>
      <c r="P578" s="512"/>
      <c r="Q578" s="510" t="str">
        <f>IF(入力②!E358="","",入力②!E358)</f>
        <v/>
      </c>
      <c r="R578" s="511"/>
      <c r="S578" s="511"/>
      <c r="T578" s="511"/>
      <c r="U578" s="512"/>
      <c r="V578" s="97" t="str">
        <f t="shared" si="14"/>
        <v/>
      </c>
      <c r="W578" s="513" t="str">
        <f>TEXT(IF(入力②!F358="","",入力②!F358),"ggge年mm月dd日")</f>
        <v/>
      </c>
      <c r="X578" s="513"/>
      <c r="Y578" s="513"/>
      <c r="Z578" s="513"/>
      <c r="AA578" s="513"/>
      <c r="AB578" s="514"/>
      <c r="AC578" s="515" t="str">
        <f>IF(入力②!G358="","",入力②!G358)</f>
        <v/>
      </c>
      <c r="AD578" s="516"/>
      <c r="AE578" s="516"/>
      <c r="AF578" s="516"/>
      <c r="AG578" s="516"/>
      <c r="AH578" s="517"/>
      <c r="AI578" s="518" t="str">
        <f>IF(入力②!H358="","",入力②!H358)</f>
        <v/>
      </c>
      <c r="AJ578" s="519"/>
      <c r="AK578" s="519"/>
      <c r="AL578" s="519"/>
      <c r="AM578" s="103" t="s">
        <v>21</v>
      </c>
    </row>
    <row r="579" spans="1:39" ht="27" customHeight="1" x14ac:dyDescent="0.15">
      <c r="A579" s="102">
        <v>8</v>
      </c>
      <c r="B579" s="504" t="str">
        <f>IF(入力②!B359="","",入力②!B359)</f>
        <v/>
      </c>
      <c r="C579" s="505"/>
      <c r="D579" s="506"/>
      <c r="E579" s="507" t="str">
        <f>IF(入力②!C359="","",(入力②!C359))</f>
        <v/>
      </c>
      <c r="F579" s="508"/>
      <c r="G579" s="508"/>
      <c r="H579" s="508"/>
      <c r="I579" s="508"/>
      <c r="J579" s="508"/>
      <c r="K579" s="509"/>
      <c r="L579" s="510" t="str">
        <f>IF(入力②!D359="","",入力②!D359)</f>
        <v/>
      </c>
      <c r="M579" s="511"/>
      <c r="N579" s="511"/>
      <c r="O579" s="511"/>
      <c r="P579" s="512"/>
      <c r="Q579" s="510" t="str">
        <f>IF(入力②!E359="","",入力②!E359)</f>
        <v/>
      </c>
      <c r="R579" s="511"/>
      <c r="S579" s="511"/>
      <c r="T579" s="511"/>
      <c r="U579" s="512"/>
      <c r="V579" s="97" t="str">
        <f t="shared" si="14"/>
        <v/>
      </c>
      <c r="W579" s="513" t="str">
        <f>TEXT(IF(入力②!F359="","",入力②!F359),"ggge年mm月dd日")</f>
        <v/>
      </c>
      <c r="X579" s="513"/>
      <c r="Y579" s="513"/>
      <c r="Z579" s="513"/>
      <c r="AA579" s="513"/>
      <c r="AB579" s="514"/>
      <c r="AC579" s="515" t="str">
        <f>IF(入力②!G359="","",入力②!G359)</f>
        <v/>
      </c>
      <c r="AD579" s="516"/>
      <c r="AE579" s="516"/>
      <c r="AF579" s="516"/>
      <c r="AG579" s="516"/>
      <c r="AH579" s="517"/>
      <c r="AI579" s="518" t="str">
        <f>IF(入力②!H359="","",入力②!H359)</f>
        <v/>
      </c>
      <c r="AJ579" s="519"/>
      <c r="AK579" s="519"/>
      <c r="AL579" s="519"/>
      <c r="AM579" s="103" t="s">
        <v>21</v>
      </c>
    </row>
    <row r="580" spans="1:39" ht="27" customHeight="1" x14ac:dyDescent="0.15">
      <c r="A580" s="102">
        <v>9</v>
      </c>
      <c r="B580" s="504" t="str">
        <f>IF(入力②!B360="","",入力②!B360)</f>
        <v/>
      </c>
      <c r="C580" s="505"/>
      <c r="D580" s="506"/>
      <c r="E580" s="507" t="str">
        <f>IF(入力②!C360="","",(入力②!C360))</f>
        <v/>
      </c>
      <c r="F580" s="508"/>
      <c r="G580" s="508"/>
      <c r="H580" s="508"/>
      <c r="I580" s="508"/>
      <c r="J580" s="508"/>
      <c r="K580" s="509"/>
      <c r="L580" s="510" t="str">
        <f>IF(入力②!D360="","",入力②!D360)</f>
        <v/>
      </c>
      <c r="M580" s="511"/>
      <c r="N580" s="511"/>
      <c r="O580" s="511"/>
      <c r="P580" s="512"/>
      <c r="Q580" s="510" t="str">
        <f>IF(入力②!E360="","",入力②!E360)</f>
        <v/>
      </c>
      <c r="R580" s="511"/>
      <c r="S580" s="511"/>
      <c r="T580" s="511"/>
      <c r="U580" s="512"/>
      <c r="V580" s="97" t="str">
        <f t="shared" si="14"/>
        <v/>
      </c>
      <c r="W580" s="513" t="str">
        <f>TEXT(IF(入力②!F360="","",入力②!F360),"ggge年mm月dd日")</f>
        <v/>
      </c>
      <c r="X580" s="513"/>
      <c r="Y580" s="513"/>
      <c r="Z580" s="513"/>
      <c r="AA580" s="513"/>
      <c r="AB580" s="514"/>
      <c r="AC580" s="515" t="str">
        <f>IF(入力②!G360="","",入力②!G360)</f>
        <v/>
      </c>
      <c r="AD580" s="516"/>
      <c r="AE580" s="516"/>
      <c r="AF580" s="516"/>
      <c r="AG580" s="516"/>
      <c r="AH580" s="517"/>
      <c r="AI580" s="518" t="str">
        <f>IF(入力②!H360="","",入力②!H360)</f>
        <v/>
      </c>
      <c r="AJ580" s="519"/>
      <c r="AK580" s="519"/>
      <c r="AL580" s="519"/>
      <c r="AM580" s="103" t="s">
        <v>21</v>
      </c>
    </row>
    <row r="581" spans="1:39" ht="27" customHeight="1" x14ac:dyDescent="0.15">
      <c r="A581" s="141">
        <v>10</v>
      </c>
      <c r="B581" s="536" t="str">
        <f>IF(入力②!B361="","",入力②!B361)</f>
        <v/>
      </c>
      <c r="C581" s="537"/>
      <c r="D581" s="538"/>
      <c r="E581" s="539" t="str">
        <f>IF(入力②!C361="","",(入力②!C361))</f>
        <v/>
      </c>
      <c r="F581" s="540"/>
      <c r="G581" s="540"/>
      <c r="H581" s="540"/>
      <c r="I581" s="540"/>
      <c r="J581" s="540"/>
      <c r="K581" s="541"/>
      <c r="L581" s="542" t="str">
        <f>IF(入力②!D361="","",入力②!D361)</f>
        <v/>
      </c>
      <c r="M581" s="543"/>
      <c r="N581" s="543"/>
      <c r="O581" s="543"/>
      <c r="P581" s="544"/>
      <c r="Q581" s="542" t="str">
        <f>IF(入力②!E361="","",入力②!E361)</f>
        <v/>
      </c>
      <c r="R581" s="543"/>
      <c r="S581" s="543"/>
      <c r="T581" s="543"/>
      <c r="U581" s="544"/>
      <c r="V581" s="98" t="str">
        <f t="shared" si="14"/>
        <v/>
      </c>
      <c r="W581" s="545" t="str">
        <f>TEXT(IF(入力②!F361="","",入力②!F361),"ggge年mm月dd日")</f>
        <v/>
      </c>
      <c r="X581" s="545"/>
      <c r="Y581" s="545"/>
      <c r="Z581" s="545"/>
      <c r="AA581" s="545"/>
      <c r="AB581" s="546"/>
      <c r="AC581" s="547" t="str">
        <f>IF(入力②!G361="","",入力②!G361)</f>
        <v/>
      </c>
      <c r="AD581" s="548"/>
      <c r="AE581" s="548"/>
      <c r="AF581" s="548"/>
      <c r="AG581" s="548"/>
      <c r="AH581" s="549"/>
      <c r="AI581" s="550" t="str">
        <f>IF(入力②!H361="","",入力②!H361)</f>
        <v/>
      </c>
      <c r="AJ581" s="551"/>
      <c r="AK581" s="551"/>
      <c r="AL581" s="551"/>
      <c r="AM581" s="142" t="s">
        <v>21</v>
      </c>
    </row>
    <row r="582" spans="1:39" ht="27" customHeight="1" x14ac:dyDescent="0.15">
      <c r="A582" s="143">
        <v>11</v>
      </c>
      <c r="B582" s="520" t="str">
        <f>IF(入力②!B362="","",入力②!B362)</f>
        <v/>
      </c>
      <c r="C582" s="521"/>
      <c r="D582" s="522"/>
      <c r="E582" s="523" t="str">
        <f>IF(入力②!C362="","",(入力②!C362))</f>
        <v/>
      </c>
      <c r="F582" s="524"/>
      <c r="G582" s="524"/>
      <c r="H582" s="524"/>
      <c r="I582" s="524"/>
      <c r="J582" s="524"/>
      <c r="K582" s="525"/>
      <c r="L582" s="526" t="str">
        <f>IF(入力②!D362="","",入力②!D362)</f>
        <v/>
      </c>
      <c r="M582" s="527"/>
      <c r="N582" s="527"/>
      <c r="O582" s="527"/>
      <c r="P582" s="528"/>
      <c r="Q582" s="526" t="str">
        <f>IF(入力②!E362="","",入力②!E362)</f>
        <v/>
      </c>
      <c r="R582" s="527"/>
      <c r="S582" s="527"/>
      <c r="T582" s="527"/>
      <c r="U582" s="528"/>
      <c r="V582" s="99" t="str">
        <f t="shared" si="14"/>
        <v/>
      </c>
      <c r="W582" s="529" t="str">
        <f>TEXT(IF(入力②!F362="","",入力②!F362),"ggge年mm月dd日")</f>
        <v/>
      </c>
      <c r="X582" s="529"/>
      <c r="Y582" s="529"/>
      <c r="Z582" s="529"/>
      <c r="AA582" s="529"/>
      <c r="AB582" s="530"/>
      <c r="AC582" s="531" t="str">
        <f>IF(入力②!G362="","",入力②!G362)</f>
        <v/>
      </c>
      <c r="AD582" s="532"/>
      <c r="AE582" s="532"/>
      <c r="AF582" s="532"/>
      <c r="AG582" s="532"/>
      <c r="AH582" s="533"/>
      <c r="AI582" s="534" t="str">
        <f>IF(入力②!H362="","",入力②!H362)</f>
        <v/>
      </c>
      <c r="AJ582" s="535"/>
      <c r="AK582" s="535"/>
      <c r="AL582" s="535"/>
      <c r="AM582" s="204" t="s">
        <v>21</v>
      </c>
    </row>
    <row r="583" spans="1:39" ht="27" customHeight="1" x14ac:dyDescent="0.15">
      <c r="A583" s="102">
        <v>12</v>
      </c>
      <c r="B583" s="504" t="str">
        <f>IF(入力②!B363="","",入力②!B363)</f>
        <v/>
      </c>
      <c r="C583" s="505"/>
      <c r="D583" s="506"/>
      <c r="E583" s="507" t="str">
        <f>IF(入力②!C363="","",(入力②!C363))</f>
        <v/>
      </c>
      <c r="F583" s="508"/>
      <c r="G583" s="508"/>
      <c r="H583" s="508"/>
      <c r="I583" s="508"/>
      <c r="J583" s="508"/>
      <c r="K583" s="509"/>
      <c r="L583" s="510" t="str">
        <f>IF(入力②!D363="","",入力②!D363)</f>
        <v/>
      </c>
      <c r="M583" s="511"/>
      <c r="N583" s="511"/>
      <c r="O583" s="511"/>
      <c r="P583" s="512"/>
      <c r="Q583" s="510" t="str">
        <f>IF(入力②!E363="","",入力②!E363)</f>
        <v/>
      </c>
      <c r="R583" s="511"/>
      <c r="S583" s="511"/>
      <c r="T583" s="511"/>
      <c r="U583" s="512"/>
      <c r="V583" s="97" t="str">
        <f t="shared" si="14"/>
        <v/>
      </c>
      <c r="W583" s="513" t="str">
        <f>TEXT(IF(入力②!F363="","",入力②!F363),"ggge年mm月dd日")</f>
        <v/>
      </c>
      <c r="X583" s="513"/>
      <c r="Y583" s="513"/>
      <c r="Z583" s="513"/>
      <c r="AA583" s="513"/>
      <c r="AB583" s="514"/>
      <c r="AC583" s="515" t="str">
        <f>IF(入力②!G363="","",入力②!G363)</f>
        <v/>
      </c>
      <c r="AD583" s="516"/>
      <c r="AE583" s="516"/>
      <c r="AF583" s="516"/>
      <c r="AG583" s="516"/>
      <c r="AH583" s="517"/>
      <c r="AI583" s="518" t="str">
        <f>IF(入力②!H363="","",入力②!H363)</f>
        <v/>
      </c>
      <c r="AJ583" s="519"/>
      <c r="AK583" s="519"/>
      <c r="AL583" s="519"/>
      <c r="AM583" s="103" t="s">
        <v>21</v>
      </c>
    </row>
    <row r="584" spans="1:39" ht="27" customHeight="1" x14ac:dyDescent="0.15">
      <c r="A584" s="102">
        <v>13</v>
      </c>
      <c r="B584" s="504" t="str">
        <f>IF(入力②!B364="","",入力②!B364)</f>
        <v/>
      </c>
      <c r="C584" s="505"/>
      <c r="D584" s="506"/>
      <c r="E584" s="507" t="str">
        <f>IF(入力②!C364="","",(入力②!C364))</f>
        <v/>
      </c>
      <c r="F584" s="508"/>
      <c r="G584" s="508"/>
      <c r="H584" s="508"/>
      <c r="I584" s="508"/>
      <c r="J584" s="508"/>
      <c r="K584" s="509"/>
      <c r="L584" s="510" t="str">
        <f>IF(入力②!D364="","",入力②!D364)</f>
        <v/>
      </c>
      <c r="M584" s="511"/>
      <c r="N584" s="511"/>
      <c r="O584" s="511"/>
      <c r="P584" s="512"/>
      <c r="Q584" s="510" t="str">
        <f>IF(入力②!E364="","",入力②!E364)</f>
        <v/>
      </c>
      <c r="R584" s="511"/>
      <c r="S584" s="511"/>
      <c r="T584" s="511"/>
      <c r="U584" s="512"/>
      <c r="V584" s="97" t="str">
        <f t="shared" si="14"/>
        <v/>
      </c>
      <c r="W584" s="513" t="str">
        <f>TEXT(IF(入力②!F364="","",入力②!F364),"ggge年mm月dd日")</f>
        <v/>
      </c>
      <c r="X584" s="513"/>
      <c r="Y584" s="513"/>
      <c r="Z584" s="513"/>
      <c r="AA584" s="513"/>
      <c r="AB584" s="514"/>
      <c r="AC584" s="515" t="str">
        <f>IF(入力②!G364="","",入力②!G364)</f>
        <v/>
      </c>
      <c r="AD584" s="516"/>
      <c r="AE584" s="516"/>
      <c r="AF584" s="516"/>
      <c r="AG584" s="516"/>
      <c r="AH584" s="517"/>
      <c r="AI584" s="518" t="str">
        <f>IF(入力②!H364="","",入力②!H364)</f>
        <v/>
      </c>
      <c r="AJ584" s="519"/>
      <c r="AK584" s="519"/>
      <c r="AL584" s="519"/>
      <c r="AM584" s="103" t="s">
        <v>21</v>
      </c>
    </row>
    <row r="585" spans="1:39" ht="27" customHeight="1" x14ac:dyDescent="0.15">
      <c r="A585" s="102">
        <v>14</v>
      </c>
      <c r="B585" s="504" t="str">
        <f>IF(入力②!B365="","",入力②!B365)</f>
        <v/>
      </c>
      <c r="C585" s="505"/>
      <c r="D585" s="506"/>
      <c r="E585" s="507" t="str">
        <f>IF(入力②!C365="","",(入力②!C365))</f>
        <v/>
      </c>
      <c r="F585" s="508"/>
      <c r="G585" s="508"/>
      <c r="H585" s="508"/>
      <c r="I585" s="508"/>
      <c r="J585" s="508"/>
      <c r="K585" s="509"/>
      <c r="L585" s="510" t="str">
        <f>IF(入力②!D365="","",入力②!D365)</f>
        <v/>
      </c>
      <c r="M585" s="511"/>
      <c r="N585" s="511"/>
      <c r="O585" s="511"/>
      <c r="P585" s="512"/>
      <c r="Q585" s="510" t="str">
        <f>IF(入力②!E365="","",入力②!E365)</f>
        <v/>
      </c>
      <c r="R585" s="511"/>
      <c r="S585" s="511"/>
      <c r="T585" s="511"/>
      <c r="U585" s="512"/>
      <c r="V585" s="97" t="str">
        <f t="shared" si="14"/>
        <v/>
      </c>
      <c r="W585" s="513" t="str">
        <f>TEXT(IF(入力②!F365="","",入力②!F365),"ggge年mm月dd日")</f>
        <v/>
      </c>
      <c r="X585" s="513"/>
      <c r="Y585" s="513"/>
      <c r="Z585" s="513"/>
      <c r="AA585" s="513"/>
      <c r="AB585" s="514"/>
      <c r="AC585" s="515" t="str">
        <f>IF(入力②!G365="","",入力②!G365)</f>
        <v/>
      </c>
      <c r="AD585" s="516"/>
      <c r="AE585" s="516"/>
      <c r="AF585" s="516"/>
      <c r="AG585" s="516"/>
      <c r="AH585" s="517"/>
      <c r="AI585" s="518" t="str">
        <f>IF(入力②!H365="","",入力②!H365)</f>
        <v/>
      </c>
      <c r="AJ585" s="519"/>
      <c r="AK585" s="519"/>
      <c r="AL585" s="519"/>
      <c r="AM585" s="103" t="s">
        <v>21</v>
      </c>
    </row>
    <row r="586" spans="1:39" ht="27" customHeight="1" x14ac:dyDescent="0.15">
      <c r="A586" s="141">
        <v>15</v>
      </c>
      <c r="B586" s="536" t="str">
        <f>IF(入力②!B366="","",入力②!B366)</f>
        <v/>
      </c>
      <c r="C586" s="537"/>
      <c r="D586" s="538"/>
      <c r="E586" s="539" t="str">
        <f>IF(入力②!C366="","",(入力②!C366))</f>
        <v/>
      </c>
      <c r="F586" s="540"/>
      <c r="G586" s="540"/>
      <c r="H586" s="540"/>
      <c r="I586" s="540"/>
      <c r="J586" s="540"/>
      <c r="K586" s="541"/>
      <c r="L586" s="542" t="str">
        <f>IF(入力②!D366="","",入力②!D366)</f>
        <v/>
      </c>
      <c r="M586" s="543"/>
      <c r="N586" s="543"/>
      <c r="O586" s="543"/>
      <c r="P586" s="544"/>
      <c r="Q586" s="542" t="str">
        <f>IF(入力②!E366="","",入力②!E366)</f>
        <v/>
      </c>
      <c r="R586" s="543"/>
      <c r="S586" s="543"/>
      <c r="T586" s="543"/>
      <c r="U586" s="544"/>
      <c r="V586" s="98" t="str">
        <f t="shared" si="14"/>
        <v/>
      </c>
      <c r="W586" s="545" t="str">
        <f>TEXT(IF(入力②!F366="","",入力②!F366),"ggge年mm月dd日")</f>
        <v/>
      </c>
      <c r="X586" s="545"/>
      <c r="Y586" s="545"/>
      <c r="Z586" s="545"/>
      <c r="AA586" s="545"/>
      <c r="AB586" s="546"/>
      <c r="AC586" s="547" t="str">
        <f>IF(入力②!G366="","",入力②!G366)</f>
        <v/>
      </c>
      <c r="AD586" s="548"/>
      <c r="AE586" s="548"/>
      <c r="AF586" s="548"/>
      <c r="AG586" s="548"/>
      <c r="AH586" s="549"/>
      <c r="AI586" s="550" t="str">
        <f>IF(入力②!H366="","",入力②!H366)</f>
        <v/>
      </c>
      <c r="AJ586" s="551"/>
      <c r="AK586" s="551"/>
      <c r="AL586" s="551"/>
      <c r="AM586" s="142" t="s">
        <v>21</v>
      </c>
    </row>
    <row r="587" spans="1:39" ht="27" customHeight="1" x14ac:dyDescent="0.15">
      <c r="A587" s="143">
        <v>16</v>
      </c>
      <c r="B587" s="520" t="str">
        <f>IF(入力②!B367="","",入力②!B367)</f>
        <v/>
      </c>
      <c r="C587" s="521"/>
      <c r="D587" s="522"/>
      <c r="E587" s="523" t="str">
        <f>IF(入力②!C367="","",(入力②!C367))</f>
        <v/>
      </c>
      <c r="F587" s="524"/>
      <c r="G587" s="524"/>
      <c r="H587" s="524"/>
      <c r="I587" s="524"/>
      <c r="J587" s="524"/>
      <c r="K587" s="525"/>
      <c r="L587" s="526" t="str">
        <f>IF(入力②!D367="","",入力②!D367)</f>
        <v/>
      </c>
      <c r="M587" s="527"/>
      <c r="N587" s="527"/>
      <c r="O587" s="527"/>
      <c r="P587" s="528"/>
      <c r="Q587" s="526" t="str">
        <f>IF(入力②!E367="","",入力②!E367)</f>
        <v/>
      </c>
      <c r="R587" s="527"/>
      <c r="S587" s="527"/>
      <c r="T587" s="527"/>
      <c r="U587" s="528"/>
      <c r="V587" s="99" t="str">
        <f t="shared" si="14"/>
        <v/>
      </c>
      <c r="W587" s="529" t="str">
        <f>TEXT(IF(入力②!F367="","",入力②!F367),"ggge年mm月dd日")</f>
        <v/>
      </c>
      <c r="X587" s="529"/>
      <c r="Y587" s="529"/>
      <c r="Z587" s="529"/>
      <c r="AA587" s="529"/>
      <c r="AB587" s="530"/>
      <c r="AC587" s="531" t="str">
        <f>IF(入力②!G367="","",入力②!G367)</f>
        <v/>
      </c>
      <c r="AD587" s="532"/>
      <c r="AE587" s="532"/>
      <c r="AF587" s="532"/>
      <c r="AG587" s="532"/>
      <c r="AH587" s="533"/>
      <c r="AI587" s="534" t="str">
        <f>IF(入力②!H367="","",入力②!H367)</f>
        <v/>
      </c>
      <c r="AJ587" s="535"/>
      <c r="AK587" s="535"/>
      <c r="AL587" s="535"/>
      <c r="AM587" s="204" t="s">
        <v>21</v>
      </c>
    </row>
    <row r="588" spans="1:39" ht="27" customHeight="1" x14ac:dyDescent="0.15">
      <c r="A588" s="102">
        <v>17</v>
      </c>
      <c r="B588" s="504" t="str">
        <f>IF(入力②!B368="","",入力②!B368)</f>
        <v/>
      </c>
      <c r="C588" s="505"/>
      <c r="D588" s="506"/>
      <c r="E588" s="507" t="str">
        <f>IF(入力②!C368="","",(入力②!C368))</f>
        <v/>
      </c>
      <c r="F588" s="508"/>
      <c r="G588" s="508"/>
      <c r="H588" s="508"/>
      <c r="I588" s="508"/>
      <c r="J588" s="508"/>
      <c r="K588" s="509"/>
      <c r="L588" s="510" t="str">
        <f>IF(入力②!D368="","",入力②!D368)</f>
        <v/>
      </c>
      <c r="M588" s="511"/>
      <c r="N588" s="511"/>
      <c r="O588" s="511"/>
      <c r="P588" s="512"/>
      <c r="Q588" s="510" t="str">
        <f>IF(入力②!E368="","",入力②!E368)</f>
        <v/>
      </c>
      <c r="R588" s="511"/>
      <c r="S588" s="511"/>
      <c r="T588" s="511"/>
      <c r="U588" s="512"/>
      <c r="V588" s="97" t="str">
        <f t="shared" si="14"/>
        <v/>
      </c>
      <c r="W588" s="513" t="str">
        <f>TEXT(IF(入力②!F368="","",入力②!F368),"ggge年mm月dd日")</f>
        <v/>
      </c>
      <c r="X588" s="513"/>
      <c r="Y588" s="513"/>
      <c r="Z588" s="513"/>
      <c r="AA588" s="513"/>
      <c r="AB588" s="514"/>
      <c r="AC588" s="515" t="str">
        <f>IF(入力②!G368="","",入力②!G368)</f>
        <v/>
      </c>
      <c r="AD588" s="516"/>
      <c r="AE588" s="516"/>
      <c r="AF588" s="516"/>
      <c r="AG588" s="516"/>
      <c r="AH588" s="517"/>
      <c r="AI588" s="518" t="str">
        <f>IF(入力②!H368="","",入力②!H368)</f>
        <v/>
      </c>
      <c r="AJ588" s="519"/>
      <c r="AK588" s="519"/>
      <c r="AL588" s="519"/>
      <c r="AM588" s="103" t="s">
        <v>21</v>
      </c>
    </row>
    <row r="589" spans="1:39" ht="27" customHeight="1" x14ac:dyDescent="0.15">
      <c r="A589" s="102">
        <v>18</v>
      </c>
      <c r="B589" s="504" t="str">
        <f>IF(入力②!B369="","",入力②!B369)</f>
        <v/>
      </c>
      <c r="C589" s="505"/>
      <c r="D589" s="506"/>
      <c r="E589" s="507" t="str">
        <f>IF(入力②!C369="","",(入力②!C369))</f>
        <v/>
      </c>
      <c r="F589" s="508"/>
      <c r="G589" s="508"/>
      <c r="H589" s="508"/>
      <c r="I589" s="508"/>
      <c r="J589" s="508"/>
      <c r="K589" s="509"/>
      <c r="L589" s="510" t="str">
        <f>IF(入力②!D369="","",入力②!D369)</f>
        <v/>
      </c>
      <c r="M589" s="511"/>
      <c r="N589" s="511"/>
      <c r="O589" s="511"/>
      <c r="P589" s="512"/>
      <c r="Q589" s="510" t="str">
        <f>IF(入力②!E369="","",入力②!E369)</f>
        <v/>
      </c>
      <c r="R589" s="511"/>
      <c r="S589" s="511"/>
      <c r="T589" s="511"/>
      <c r="U589" s="512"/>
      <c r="V589" s="97" t="str">
        <f t="shared" si="14"/>
        <v/>
      </c>
      <c r="W589" s="513" t="str">
        <f>TEXT(IF(入力②!F369="","",入力②!F369),"ggge年mm月dd日")</f>
        <v/>
      </c>
      <c r="X589" s="513"/>
      <c r="Y589" s="513"/>
      <c r="Z589" s="513"/>
      <c r="AA589" s="513"/>
      <c r="AB589" s="514"/>
      <c r="AC589" s="515" t="str">
        <f>IF(入力②!G369="","",入力②!G369)</f>
        <v/>
      </c>
      <c r="AD589" s="516"/>
      <c r="AE589" s="516"/>
      <c r="AF589" s="516"/>
      <c r="AG589" s="516"/>
      <c r="AH589" s="517"/>
      <c r="AI589" s="518" t="str">
        <f>IF(入力②!H369="","",入力②!H369)</f>
        <v/>
      </c>
      <c r="AJ589" s="519"/>
      <c r="AK589" s="519"/>
      <c r="AL589" s="519"/>
      <c r="AM589" s="103" t="s">
        <v>21</v>
      </c>
    </row>
    <row r="590" spans="1:39" ht="27" customHeight="1" x14ac:dyDescent="0.15">
      <c r="A590" s="102">
        <v>19</v>
      </c>
      <c r="B590" s="504" t="str">
        <f>IF(入力②!B370="","",入力②!B370)</f>
        <v/>
      </c>
      <c r="C590" s="505"/>
      <c r="D590" s="506"/>
      <c r="E590" s="507" t="str">
        <f>IF(入力②!C370="","",(入力②!C370))</f>
        <v/>
      </c>
      <c r="F590" s="508"/>
      <c r="G590" s="508"/>
      <c r="H590" s="508"/>
      <c r="I590" s="508"/>
      <c r="J590" s="508"/>
      <c r="K590" s="509"/>
      <c r="L590" s="510" t="str">
        <f>IF(入力②!D370="","",入力②!D370)</f>
        <v/>
      </c>
      <c r="M590" s="511"/>
      <c r="N590" s="511"/>
      <c r="O590" s="511"/>
      <c r="P590" s="512"/>
      <c r="Q590" s="510" t="str">
        <f>IF(入力②!E370="","",入力②!E370)</f>
        <v/>
      </c>
      <c r="R590" s="511"/>
      <c r="S590" s="511"/>
      <c r="T590" s="511"/>
      <c r="U590" s="512"/>
      <c r="V590" s="97" t="str">
        <f t="shared" si="14"/>
        <v/>
      </c>
      <c r="W590" s="513" t="str">
        <f>TEXT(IF(入力②!F370="","",入力②!F370),"ggge年mm月dd日")</f>
        <v/>
      </c>
      <c r="X590" s="513"/>
      <c r="Y590" s="513"/>
      <c r="Z590" s="513"/>
      <c r="AA590" s="513"/>
      <c r="AB590" s="514"/>
      <c r="AC590" s="515" t="str">
        <f>IF(入力②!G370="","",入力②!G370)</f>
        <v/>
      </c>
      <c r="AD590" s="516"/>
      <c r="AE590" s="516"/>
      <c r="AF590" s="516"/>
      <c r="AG590" s="516"/>
      <c r="AH590" s="517"/>
      <c r="AI590" s="518" t="str">
        <f>IF(入力②!H370="","",入力②!H370)</f>
        <v/>
      </c>
      <c r="AJ590" s="519"/>
      <c r="AK590" s="519"/>
      <c r="AL590" s="519"/>
      <c r="AM590" s="103" t="s">
        <v>21</v>
      </c>
    </row>
    <row r="591" spans="1:39" ht="27" customHeight="1" x14ac:dyDescent="0.15">
      <c r="A591" s="141">
        <v>20</v>
      </c>
      <c r="B591" s="536" t="str">
        <f>IF(入力②!B371="","",入力②!B371)</f>
        <v/>
      </c>
      <c r="C591" s="537"/>
      <c r="D591" s="538"/>
      <c r="E591" s="539" t="str">
        <f>IF(入力②!C371="","",(入力②!C371))</f>
        <v/>
      </c>
      <c r="F591" s="540"/>
      <c r="G591" s="540"/>
      <c r="H591" s="540"/>
      <c r="I591" s="540"/>
      <c r="J591" s="540"/>
      <c r="K591" s="541"/>
      <c r="L591" s="542" t="str">
        <f>IF(入力②!D371="","",入力②!D371)</f>
        <v/>
      </c>
      <c r="M591" s="543"/>
      <c r="N591" s="543"/>
      <c r="O591" s="543"/>
      <c r="P591" s="544"/>
      <c r="Q591" s="542" t="str">
        <f>IF(入力②!E371="","",入力②!E371)</f>
        <v/>
      </c>
      <c r="R591" s="543"/>
      <c r="S591" s="543"/>
      <c r="T591" s="543"/>
      <c r="U591" s="544"/>
      <c r="V591" s="98" t="str">
        <f t="shared" si="14"/>
        <v/>
      </c>
      <c r="W591" s="545" t="str">
        <f>TEXT(IF(入力②!F371="","",入力②!F371),"ggge年mm月dd日")</f>
        <v/>
      </c>
      <c r="X591" s="545"/>
      <c r="Y591" s="545"/>
      <c r="Z591" s="545"/>
      <c r="AA591" s="545"/>
      <c r="AB591" s="546"/>
      <c r="AC591" s="547" t="str">
        <f>IF(入力②!G371="","",入力②!G371)</f>
        <v/>
      </c>
      <c r="AD591" s="548"/>
      <c r="AE591" s="548"/>
      <c r="AF591" s="548"/>
      <c r="AG591" s="548"/>
      <c r="AH591" s="549"/>
      <c r="AI591" s="550" t="str">
        <f>IF(入力②!H371="","",入力②!H371)</f>
        <v/>
      </c>
      <c r="AJ591" s="551"/>
      <c r="AK591" s="551"/>
      <c r="AL591" s="551"/>
      <c r="AM591" s="142" t="s">
        <v>21</v>
      </c>
    </row>
    <row r="592" spans="1:39" ht="27" customHeight="1" x14ac:dyDescent="0.15">
      <c r="A592" s="100">
        <v>21</v>
      </c>
      <c r="B592" s="520" t="str">
        <f>IF(入力②!B372="","",入力②!B372)</f>
        <v/>
      </c>
      <c r="C592" s="521"/>
      <c r="D592" s="522"/>
      <c r="E592" s="523" t="str">
        <f>IF(入力②!C372="","",(入力②!C372))</f>
        <v/>
      </c>
      <c r="F592" s="524"/>
      <c r="G592" s="524"/>
      <c r="H592" s="524"/>
      <c r="I592" s="524"/>
      <c r="J592" s="524"/>
      <c r="K592" s="525"/>
      <c r="L592" s="526" t="str">
        <f>IF(入力②!D372="","",入力②!D372)</f>
        <v/>
      </c>
      <c r="M592" s="527"/>
      <c r="N592" s="527"/>
      <c r="O592" s="527"/>
      <c r="P592" s="528"/>
      <c r="Q592" s="526" t="str">
        <f>IF(入力②!E372="","",入力②!E372)</f>
        <v/>
      </c>
      <c r="R592" s="527"/>
      <c r="S592" s="527"/>
      <c r="T592" s="527"/>
      <c r="U592" s="528"/>
      <c r="V592" s="99" t="str">
        <f t="shared" si="14"/>
        <v/>
      </c>
      <c r="W592" s="529" t="str">
        <f>TEXT(IF(入力②!F372="","",入力②!F372),"ggge年mm月dd日")</f>
        <v/>
      </c>
      <c r="X592" s="529"/>
      <c r="Y592" s="529"/>
      <c r="Z592" s="529"/>
      <c r="AA592" s="529"/>
      <c r="AB592" s="530"/>
      <c r="AC592" s="531" t="str">
        <f>IF(入力②!G372="","",入力②!G372)</f>
        <v/>
      </c>
      <c r="AD592" s="532"/>
      <c r="AE592" s="532"/>
      <c r="AF592" s="532"/>
      <c r="AG592" s="532"/>
      <c r="AH592" s="533"/>
      <c r="AI592" s="534" t="str">
        <f>IF(入力②!H372="","",入力②!H372)</f>
        <v/>
      </c>
      <c r="AJ592" s="535"/>
      <c r="AK592" s="535"/>
      <c r="AL592" s="535"/>
      <c r="AM592" s="204" t="s">
        <v>21</v>
      </c>
    </row>
    <row r="593" spans="1:39" ht="27" customHeight="1" x14ac:dyDescent="0.15">
      <c r="A593" s="102">
        <v>22</v>
      </c>
      <c r="B593" s="504" t="str">
        <f>IF(入力②!B373="","",入力②!B373)</f>
        <v/>
      </c>
      <c r="C593" s="505"/>
      <c r="D593" s="506"/>
      <c r="E593" s="507" t="str">
        <f>IF(入力②!C373="","",(入力②!C373))</f>
        <v/>
      </c>
      <c r="F593" s="508"/>
      <c r="G593" s="508"/>
      <c r="H593" s="508"/>
      <c r="I593" s="508"/>
      <c r="J593" s="508"/>
      <c r="K593" s="509"/>
      <c r="L593" s="510" t="str">
        <f>IF(入力②!D373="","",入力②!D373)</f>
        <v/>
      </c>
      <c r="M593" s="511"/>
      <c r="N593" s="511"/>
      <c r="O593" s="511"/>
      <c r="P593" s="512"/>
      <c r="Q593" s="510" t="str">
        <f>IF(入力②!E373="","",入力②!E373)</f>
        <v/>
      </c>
      <c r="R593" s="511"/>
      <c r="S593" s="511"/>
      <c r="T593" s="511"/>
      <c r="U593" s="512"/>
      <c r="V593" s="97" t="str">
        <f t="shared" si="14"/>
        <v/>
      </c>
      <c r="W593" s="513" t="str">
        <f>TEXT(IF(入力②!F373="","",入力②!F373),"ggge年mm月dd日")</f>
        <v/>
      </c>
      <c r="X593" s="513"/>
      <c r="Y593" s="513"/>
      <c r="Z593" s="513"/>
      <c r="AA593" s="513"/>
      <c r="AB593" s="514"/>
      <c r="AC593" s="515" t="str">
        <f>IF(入力②!G373="","",入力②!G373)</f>
        <v/>
      </c>
      <c r="AD593" s="516"/>
      <c r="AE593" s="516"/>
      <c r="AF593" s="516"/>
      <c r="AG593" s="516"/>
      <c r="AH593" s="517"/>
      <c r="AI593" s="518" t="str">
        <f>IF(入力②!H373="","",入力②!H373)</f>
        <v/>
      </c>
      <c r="AJ593" s="519"/>
      <c r="AK593" s="519"/>
      <c r="AL593" s="519"/>
      <c r="AM593" s="103" t="s">
        <v>21</v>
      </c>
    </row>
    <row r="594" spans="1:39" ht="27" customHeight="1" x14ac:dyDescent="0.15">
      <c r="A594" s="102">
        <v>23</v>
      </c>
      <c r="B594" s="504" t="str">
        <f>IF(入力②!B374="","",入力②!B374)</f>
        <v/>
      </c>
      <c r="C594" s="505"/>
      <c r="D594" s="506"/>
      <c r="E594" s="507" t="str">
        <f>IF(入力②!C374="","",(入力②!C374))</f>
        <v/>
      </c>
      <c r="F594" s="508"/>
      <c r="G594" s="508"/>
      <c r="H594" s="508"/>
      <c r="I594" s="508"/>
      <c r="J594" s="508"/>
      <c r="K594" s="509"/>
      <c r="L594" s="510" t="str">
        <f>IF(入力②!D374="","",入力②!D374)</f>
        <v/>
      </c>
      <c r="M594" s="511"/>
      <c r="N594" s="511"/>
      <c r="O594" s="511"/>
      <c r="P594" s="512"/>
      <c r="Q594" s="510" t="str">
        <f>IF(入力②!E374="","",入力②!E374)</f>
        <v/>
      </c>
      <c r="R594" s="511"/>
      <c r="S594" s="511"/>
      <c r="T594" s="511"/>
      <c r="U594" s="512"/>
      <c r="V594" s="97" t="str">
        <f t="shared" si="14"/>
        <v/>
      </c>
      <c r="W594" s="513" t="str">
        <f>TEXT(IF(入力②!F374="","",入力②!F374),"ggge年mm月dd日")</f>
        <v/>
      </c>
      <c r="X594" s="513"/>
      <c r="Y594" s="513"/>
      <c r="Z594" s="513"/>
      <c r="AA594" s="513"/>
      <c r="AB594" s="514"/>
      <c r="AC594" s="515" t="str">
        <f>IF(入力②!G374="","",入力②!G374)</f>
        <v/>
      </c>
      <c r="AD594" s="516"/>
      <c r="AE594" s="516"/>
      <c r="AF594" s="516"/>
      <c r="AG594" s="516"/>
      <c r="AH594" s="517"/>
      <c r="AI594" s="518" t="str">
        <f>IF(入力②!H374="","",入力②!H374)</f>
        <v/>
      </c>
      <c r="AJ594" s="519"/>
      <c r="AK594" s="519"/>
      <c r="AL594" s="519"/>
      <c r="AM594" s="103" t="s">
        <v>21</v>
      </c>
    </row>
    <row r="595" spans="1:39" ht="27" customHeight="1" x14ac:dyDescent="0.15">
      <c r="A595" s="102">
        <v>24</v>
      </c>
      <c r="B595" s="504" t="str">
        <f>IF(入力②!B375="","",入力②!B375)</f>
        <v/>
      </c>
      <c r="C595" s="505"/>
      <c r="D595" s="506"/>
      <c r="E595" s="507" t="str">
        <f>IF(入力②!C375="","",(入力②!C375))</f>
        <v/>
      </c>
      <c r="F595" s="508"/>
      <c r="G595" s="508"/>
      <c r="H595" s="508"/>
      <c r="I595" s="508"/>
      <c r="J595" s="508"/>
      <c r="K595" s="509"/>
      <c r="L595" s="510" t="str">
        <f>IF(入力②!D375="","",入力②!D375)</f>
        <v/>
      </c>
      <c r="M595" s="511"/>
      <c r="N595" s="511"/>
      <c r="O595" s="511"/>
      <c r="P595" s="512"/>
      <c r="Q595" s="510" t="str">
        <f>IF(入力②!E375="","",入力②!E375)</f>
        <v/>
      </c>
      <c r="R595" s="511"/>
      <c r="S595" s="511"/>
      <c r="T595" s="511"/>
      <c r="U595" s="512"/>
      <c r="V595" s="97" t="str">
        <f t="shared" si="14"/>
        <v/>
      </c>
      <c r="W595" s="513" t="str">
        <f>TEXT(IF(入力②!F375="","",入力②!F375),"ggge年mm月dd日")</f>
        <v/>
      </c>
      <c r="X595" s="513"/>
      <c r="Y595" s="513"/>
      <c r="Z595" s="513"/>
      <c r="AA595" s="513"/>
      <c r="AB595" s="514"/>
      <c r="AC595" s="515" t="str">
        <f>IF(入力②!G375="","",入力②!G375)</f>
        <v/>
      </c>
      <c r="AD595" s="516"/>
      <c r="AE595" s="516"/>
      <c r="AF595" s="516"/>
      <c r="AG595" s="516"/>
      <c r="AH595" s="517"/>
      <c r="AI595" s="518" t="str">
        <f>IF(入力②!H375="","",入力②!H375)</f>
        <v/>
      </c>
      <c r="AJ595" s="519"/>
      <c r="AK595" s="519"/>
      <c r="AL595" s="519"/>
      <c r="AM595" s="103" t="s">
        <v>21</v>
      </c>
    </row>
    <row r="596" spans="1:39" ht="27" customHeight="1" thickBot="1" x14ac:dyDescent="0.2">
      <c r="A596" s="100">
        <v>25</v>
      </c>
      <c r="B596" s="480" t="str">
        <f>IF(入力②!B376="","",入力②!B376)</f>
        <v/>
      </c>
      <c r="C596" s="481"/>
      <c r="D596" s="482"/>
      <c r="E596" s="483" t="str">
        <f>IF(入力②!C376="","",(入力②!C376))</f>
        <v/>
      </c>
      <c r="F596" s="484"/>
      <c r="G596" s="484"/>
      <c r="H596" s="484"/>
      <c r="I596" s="484"/>
      <c r="J596" s="484"/>
      <c r="K596" s="485"/>
      <c r="L596" s="486" t="str">
        <f>IF(入力②!D376="","",入力②!D376)</f>
        <v/>
      </c>
      <c r="M596" s="487"/>
      <c r="N596" s="487"/>
      <c r="O596" s="487"/>
      <c r="P596" s="488"/>
      <c r="Q596" s="486" t="str">
        <f>IF(入力②!E376="","",入力②!E376)</f>
        <v/>
      </c>
      <c r="R596" s="487"/>
      <c r="S596" s="487"/>
      <c r="T596" s="487"/>
      <c r="U596" s="488"/>
      <c r="V596" s="104" t="str">
        <f t="shared" si="14"/>
        <v/>
      </c>
      <c r="W596" s="489" t="str">
        <f>TEXT(IF(入力②!F376="","",入力②!F376),"ggge年mm月dd日")</f>
        <v/>
      </c>
      <c r="X596" s="489"/>
      <c r="Y596" s="489"/>
      <c r="Z596" s="489"/>
      <c r="AA596" s="489"/>
      <c r="AB596" s="490"/>
      <c r="AC596" s="491" t="str">
        <f>IF(入力②!G376="","",入力②!G376)</f>
        <v/>
      </c>
      <c r="AD596" s="492"/>
      <c r="AE596" s="492"/>
      <c r="AF596" s="492"/>
      <c r="AG596" s="492"/>
      <c r="AH596" s="493"/>
      <c r="AI596" s="494" t="str">
        <f>IF(入力②!H376="","",入力②!H376)</f>
        <v/>
      </c>
      <c r="AJ596" s="495"/>
      <c r="AK596" s="495"/>
      <c r="AL596" s="495"/>
      <c r="AM596" s="101" t="s">
        <v>21</v>
      </c>
    </row>
    <row r="597" spans="1:39" ht="27" customHeight="1" thickBot="1" x14ac:dyDescent="0.2">
      <c r="A597" s="496" t="s">
        <v>30</v>
      </c>
      <c r="B597" s="497"/>
      <c r="C597" s="497"/>
      <c r="D597" s="497"/>
      <c r="E597" s="497"/>
      <c r="F597" s="497"/>
      <c r="G597" s="497"/>
      <c r="H597" s="497"/>
      <c r="I597" s="498">
        <f>COUNT(B572:D596)</f>
        <v>0</v>
      </c>
      <c r="J597" s="499"/>
      <c r="K597" s="499"/>
      <c r="L597" s="499"/>
      <c r="M597" s="499"/>
      <c r="N597" s="499"/>
      <c r="O597" s="499"/>
      <c r="P597" s="499"/>
      <c r="Q597" s="499"/>
      <c r="R597" s="499"/>
      <c r="S597" s="499"/>
      <c r="T597" s="499"/>
      <c r="U597" s="499"/>
      <c r="V597" s="500"/>
      <c r="W597" s="501"/>
      <c r="X597" s="502"/>
      <c r="Y597" s="502"/>
      <c r="Z597" s="502"/>
      <c r="AA597" s="502"/>
      <c r="AB597" s="502"/>
      <c r="AC597" s="502"/>
      <c r="AD597" s="502"/>
      <c r="AE597" s="502"/>
      <c r="AF597" s="502"/>
      <c r="AG597" s="502"/>
      <c r="AH597" s="502"/>
      <c r="AI597" s="502"/>
      <c r="AJ597" s="502"/>
      <c r="AK597" s="502"/>
      <c r="AL597" s="502"/>
      <c r="AM597" s="503"/>
    </row>
    <row r="598" spans="1:39" ht="5.45" customHeight="1" x14ac:dyDescent="0.15">
      <c r="B598" s="105" t="s">
        <v>35</v>
      </c>
      <c r="X598" s="106"/>
    </row>
    <row r="599" spans="1:39" ht="22.9" customHeight="1" thickBot="1" x14ac:dyDescent="0.2">
      <c r="B599" s="475" t="s">
        <v>31</v>
      </c>
      <c r="C599" s="475"/>
      <c r="D599" s="475"/>
      <c r="E599" s="476" t="s">
        <v>36</v>
      </c>
      <c r="F599" s="476"/>
      <c r="G599" s="476"/>
      <c r="H599" s="476"/>
      <c r="I599" s="476"/>
      <c r="J599" s="476"/>
      <c r="K599" s="477"/>
      <c r="L599" s="477"/>
      <c r="M599" s="477"/>
      <c r="N599" s="477"/>
      <c r="O599" s="477"/>
      <c r="P599" s="477"/>
      <c r="Q599" s="477"/>
      <c r="R599" s="478" t="s">
        <v>153</v>
      </c>
      <c r="S599" s="478"/>
      <c r="T599" s="479" t="s">
        <v>154</v>
      </c>
      <c r="U599" s="479"/>
      <c r="V599" s="479"/>
      <c r="W599" s="479"/>
      <c r="X599" s="479"/>
      <c r="Y599" s="479"/>
      <c r="Z599" s="479"/>
      <c r="AA599" s="479"/>
      <c r="AB599" s="479"/>
      <c r="AC599" s="479"/>
      <c r="AD599" s="479"/>
      <c r="AE599" s="479"/>
      <c r="AF599" s="479"/>
      <c r="AG599" s="479"/>
      <c r="AH599" s="479"/>
      <c r="AI599" s="479"/>
      <c r="AJ599" s="479"/>
      <c r="AK599" s="479"/>
      <c r="AL599" s="479"/>
    </row>
    <row r="600" spans="1:39" s="2" customFormat="1" ht="13.15" customHeight="1" thickTop="1" x14ac:dyDescent="0.15">
      <c r="A600" s="107"/>
      <c r="B600" s="1"/>
      <c r="C600" s="1"/>
      <c r="D600" s="1"/>
      <c r="E600" s="1"/>
      <c r="F600" s="1"/>
      <c r="G600" s="1"/>
      <c r="H600" s="1"/>
      <c r="I600" s="1"/>
      <c r="J600" s="1"/>
      <c r="K600" s="108"/>
      <c r="L600" s="108"/>
      <c r="M600" s="108"/>
      <c r="N600" s="108"/>
      <c r="O600" s="108"/>
      <c r="P600" s="108"/>
      <c r="Q600" s="1"/>
      <c r="R600" s="1"/>
      <c r="S600" s="106"/>
      <c r="T600" s="1"/>
      <c r="U600" s="1"/>
      <c r="V600" s="1"/>
      <c r="W600" s="1"/>
    </row>
    <row r="601" spans="1:39" ht="9" customHeight="1" x14ac:dyDescent="0.15"/>
    <row r="602" spans="1:39" ht="31.5" customHeight="1" thickBot="1" x14ac:dyDescent="0.2">
      <c r="C602" s="84"/>
      <c r="D602" s="84"/>
      <c r="E602" s="84"/>
      <c r="F602" s="84"/>
      <c r="G602" s="84"/>
      <c r="H602" s="84"/>
      <c r="I602" s="84"/>
      <c r="J602" s="84"/>
      <c r="K602" s="84"/>
      <c r="L602" s="84"/>
      <c r="M602" s="84"/>
      <c r="N602" s="84"/>
      <c r="O602" s="84"/>
      <c r="P602" s="597" t="s">
        <v>32</v>
      </c>
      <c r="Q602" s="597"/>
      <c r="R602" s="597"/>
      <c r="S602" s="597"/>
      <c r="T602" s="597"/>
      <c r="U602" s="597"/>
      <c r="V602" s="597"/>
      <c r="W602" s="597"/>
      <c r="X602" s="597"/>
      <c r="Y602" s="84"/>
      <c r="Z602" s="84"/>
      <c r="AB602" s="84"/>
      <c r="AC602" s="84"/>
      <c r="AD602" s="84"/>
      <c r="AE602" s="598" t="s">
        <v>14</v>
      </c>
      <c r="AF602" s="599"/>
      <c r="AG602" s="599"/>
      <c r="AH602" s="599"/>
      <c r="AI602" s="599"/>
      <c r="AJ602" s="599"/>
      <c r="AK602" s="599"/>
      <c r="AL602" s="599"/>
      <c r="AM602" s="600"/>
    </row>
    <row r="603" spans="1:39" ht="30" customHeight="1" thickBot="1" x14ac:dyDescent="0.2">
      <c r="A603" s="601" t="s">
        <v>0</v>
      </c>
      <c r="B603" s="602"/>
      <c r="C603" s="602"/>
      <c r="D603" s="602"/>
      <c r="E603" s="603"/>
      <c r="F603" s="604" t="str">
        <f>IF(入力①!$B$4="","",入力①!$B$4)</f>
        <v/>
      </c>
      <c r="G603" s="605"/>
      <c r="H603" s="605"/>
      <c r="I603" s="606"/>
      <c r="J603" s="85"/>
      <c r="K603" s="607" t="s">
        <v>182</v>
      </c>
      <c r="L603" s="608"/>
      <c r="M603" s="608"/>
      <c r="N603" s="608"/>
      <c r="O603" s="608"/>
      <c r="P603" s="608"/>
      <c r="Q603" s="608"/>
      <c r="R603" s="608"/>
      <c r="S603" s="608"/>
      <c r="T603" s="608"/>
      <c r="U603" s="608"/>
      <c r="V603" s="608"/>
      <c r="W603" s="608"/>
      <c r="X603" s="608"/>
      <c r="Y603" s="608"/>
      <c r="Z603" s="608"/>
      <c r="AA603" s="608"/>
      <c r="AB603" s="608"/>
      <c r="AC603" s="608"/>
      <c r="AD603" s="608"/>
      <c r="AE603" s="608"/>
      <c r="AF603" s="609"/>
      <c r="AG603" s="610" t="s">
        <v>33</v>
      </c>
      <c r="AH603" s="611"/>
      <c r="AI603" s="611"/>
      <c r="AJ603" s="611"/>
      <c r="AK603" s="611"/>
      <c r="AL603" s="611"/>
    </row>
    <row r="604" spans="1:39" ht="15" customHeight="1" x14ac:dyDescent="0.15">
      <c r="A604" s="555" t="s">
        <v>34</v>
      </c>
      <c r="B604" s="556"/>
      <c r="C604" s="556"/>
      <c r="D604" s="556"/>
      <c r="E604" s="557"/>
      <c r="F604" s="561" t="str">
        <f>IF(入力①!$C$4="","",入力①!$C$4)</f>
        <v/>
      </c>
      <c r="G604" s="562"/>
      <c r="H604" s="562"/>
      <c r="I604" s="562"/>
      <c r="J604" s="562"/>
      <c r="K604" s="562"/>
      <c r="L604" s="562"/>
      <c r="M604" s="562"/>
      <c r="N604" s="562"/>
      <c r="O604" s="562"/>
      <c r="P604" s="562"/>
      <c r="Q604" s="562"/>
      <c r="R604" s="562"/>
      <c r="S604" s="562"/>
      <c r="T604" s="562"/>
      <c r="U604" s="562"/>
      <c r="V604" s="562"/>
      <c r="W604" s="562"/>
      <c r="X604" s="562"/>
      <c r="Y604" s="562"/>
      <c r="Z604" s="562"/>
      <c r="AA604" s="562"/>
      <c r="AB604" s="562"/>
      <c r="AC604" s="562"/>
      <c r="AD604" s="562"/>
      <c r="AE604" s="563"/>
      <c r="AF604" s="86"/>
      <c r="AG604" s="567" t="str">
        <f>IF(OR(入力②!K2=0,入力②!K2&lt;16),"","16／"&amp;入力②!K2&amp;" 　ページ")</f>
        <v/>
      </c>
      <c r="AH604" s="568"/>
      <c r="AI604" s="568"/>
      <c r="AJ604" s="568"/>
      <c r="AK604" s="568"/>
      <c r="AL604" s="569"/>
    </row>
    <row r="605" spans="1:39" ht="15" customHeight="1" thickBot="1" x14ac:dyDescent="0.2">
      <c r="A605" s="558"/>
      <c r="B605" s="559"/>
      <c r="C605" s="559"/>
      <c r="D605" s="559"/>
      <c r="E605" s="560"/>
      <c r="F605" s="564"/>
      <c r="G605" s="565"/>
      <c r="H605" s="565"/>
      <c r="I605" s="565"/>
      <c r="J605" s="565"/>
      <c r="K605" s="565"/>
      <c r="L605" s="565"/>
      <c r="M605" s="565"/>
      <c r="N605" s="565"/>
      <c r="O605" s="565"/>
      <c r="P605" s="565"/>
      <c r="Q605" s="565"/>
      <c r="R605" s="565"/>
      <c r="S605" s="565"/>
      <c r="T605" s="565"/>
      <c r="U605" s="565"/>
      <c r="V605" s="565"/>
      <c r="W605" s="565"/>
      <c r="X605" s="565"/>
      <c r="Y605" s="565"/>
      <c r="Z605" s="565"/>
      <c r="AA605" s="565"/>
      <c r="AB605" s="565"/>
      <c r="AC605" s="565"/>
      <c r="AD605" s="565"/>
      <c r="AE605" s="566"/>
      <c r="AF605" s="87"/>
      <c r="AG605" s="570"/>
      <c r="AH605" s="571"/>
      <c r="AI605" s="571"/>
      <c r="AJ605" s="571"/>
      <c r="AK605" s="571"/>
      <c r="AL605" s="572"/>
    </row>
    <row r="606" spans="1:39" ht="6" customHeight="1" x14ac:dyDescent="0.15">
      <c r="B606" s="88"/>
      <c r="C606" s="88"/>
      <c r="D606" s="88"/>
      <c r="E606" s="88"/>
      <c r="F606" s="88"/>
      <c r="G606" s="89"/>
      <c r="H606" s="89"/>
      <c r="I606" s="89"/>
      <c r="J606" s="89"/>
      <c r="K606" s="89"/>
      <c r="L606" s="89"/>
      <c r="M606" s="89"/>
      <c r="N606" s="89"/>
      <c r="O606" s="89"/>
      <c r="P606" s="89"/>
      <c r="Q606" s="89"/>
      <c r="R606" s="89"/>
      <c r="S606" s="89"/>
      <c r="T606" s="89"/>
      <c r="U606" s="89"/>
      <c r="V606" s="89"/>
      <c r="W606" s="89"/>
      <c r="X606" s="89"/>
      <c r="Y606" s="89"/>
      <c r="Z606" s="89"/>
      <c r="AA606" s="89"/>
      <c r="AB606" s="89"/>
      <c r="AC606" s="89"/>
      <c r="AD606" s="89"/>
      <c r="AE606" s="89"/>
      <c r="AF606" s="90"/>
      <c r="AG606" s="91"/>
      <c r="AH606" s="91"/>
      <c r="AI606" s="91"/>
      <c r="AJ606" s="91"/>
      <c r="AK606" s="91"/>
      <c r="AL606" s="91"/>
    </row>
    <row r="607" spans="1:39" ht="15" customHeight="1" x14ac:dyDescent="0.15">
      <c r="A607" s="135" t="s">
        <v>183</v>
      </c>
      <c r="B607" s="136"/>
      <c r="C607" s="137"/>
      <c r="D607" s="137"/>
      <c r="E607" s="137"/>
      <c r="F607" s="137"/>
      <c r="G607" s="136"/>
      <c r="H607" s="136"/>
      <c r="I607" s="137"/>
      <c r="J607" s="137"/>
      <c r="K607" s="137"/>
      <c r="L607" s="92"/>
      <c r="M607" s="92"/>
      <c r="N607" s="92"/>
      <c r="O607" s="92"/>
      <c r="P607" s="93"/>
      <c r="Q607" s="93"/>
      <c r="R607" s="93"/>
      <c r="S607" s="93"/>
      <c r="T607" s="93"/>
      <c r="U607" s="93"/>
      <c r="V607" s="93"/>
      <c r="W607" s="93"/>
      <c r="X607" s="93"/>
      <c r="Y607" s="93"/>
      <c r="Z607" s="93"/>
      <c r="AA607" s="93"/>
      <c r="AB607" s="93"/>
      <c r="AC607" s="93"/>
      <c r="AD607" s="93"/>
      <c r="AE607" s="93"/>
      <c r="AF607" s="93"/>
    </row>
    <row r="608" spans="1:39" ht="15" customHeight="1" x14ac:dyDescent="0.15">
      <c r="A608" s="138" t="s">
        <v>184</v>
      </c>
      <c r="B608" s="139"/>
      <c r="C608" s="137"/>
      <c r="D608" s="137"/>
      <c r="E608" s="137"/>
      <c r="F608" s="137"/>
      <c r="G608" s="137"/>
      <c r="H608" s="137"/>
      <c r="I608" s="137"/>
      <c r="J608" s="137"/>
      <c r="K608" s="137"/>
      <c r="L608" s="92"/>
      <c r="M608" s="92"/>
      <c r="N608" s="92"/>
      <c r="O608" s="92"/>
      <c r="P608" s="93"/>
      <c r="Q608" s="93"/>
      <c r="R608" s="93"/>
      <c r="S608" s="93"/>
      <c r="T608" s="93"/>
      <c r="U608" s="93"/>
      <c r="V608" s="93"/>
      <c r="W608" s="93"/>
      <c r="X608" s="93"/>
      <c r="Y608" s="93"/>
      <c r="Z608" s="93"/>
      <c r="AA608" s="93"/>
      <c r="AB608" s="93"/>
      <c r="AC608" s="93"/>
      <c r="AD608" s="93"/>
      <c r="AE608" s="93"/>
      <c r="AF608" s="93"/>
    </row>
    <row r="609" spans="1:39" ht="6" customHeight="1" thickBot="1" x14ac:dyDescent="0.2">
      <c r="A609" s="94"/>
      <c r="B609" s="95"/>
      <c r="C609" s="92"/>
      <c r="D609" s="92"/>
      <c r="E609" s="92"/>
      <c r="F609" s="92"/>
      <c r="G609" s="92"/>
      <c r="H609" s="92"/>
      <c r="I609" s="92"/>
      <c r="J609" s="92"/>
      <c r="K609" s="92"/>
      <c r="L609" s="92"/>
      <c r="M609" s="92"/>
      <c r="N609" s="92"/>
      <c r="O609" s="92"/>
      <c r="P609" s="93"/>
      <c r="Q609" s="93"/>
      <c r="R609" s="93"/>
      <c r="S609" s="93"/>
      <c r="T609" s="93"/>
      <c r="U609" s="93"/>
      <c r="V609" s="93"/>
      <c r="W609" s="93"/>
      <c r="X609" s="93"/>
      <c r="Y609" s="93"/>
      <c r="Z609" s="93"/>
      <c r="AA609" s="93"/>
      <c r="AB609" s="93"/>
      <c r="AC609" s="93"/>
      <c r="AD609" s="93"/>
      <c r="AE609" s="93"/>
      <c r="AF609" s="93"/>
    </row>
    <row r="610" spans="1:39" ht="15.6" customHeight="1" x14ac:dyDescent="0.15">
      <c r="A610" s="573" t="s">
        <v>22</v>
      </c>
      <c r="B610" s="575" t="s">
        <v>23</v>
      </c>
      <c r="C610" s="575"/>
      <c r="D610" s="576"/>
      <c r="E610" s="577" t="s">
        <v>24</v>
      </c>
      <c r="F610" s="578"/>
      <c r="G610" s="578"/>
      <c r="H610" s="578"/>
      <c r="I610" s="578"/>
      <c r="J610" s="578"/>
      <c r="K610" s="578"/>
      <c r="L610" s="581" t="s">
        <v>150</v>
      </c>
      <c r="M610" s="575"/>
      <c r="N610" s="575"/>
      <c r="O610" s="575"/>
      <c r="P610" s="576"/>
      <c r="Q610" s="581" t="s">
        <v>25</v>
      </c>
      <c r="R610" s="575"/>
      <c r="S610" s="575"/>
      <c r="T610" s="575"/>
      <c r="U610" s="576"/>
      <c r="V610" s="582" t="s">
        <v>26</v>
      </c>
      <c r="W610" s="583"/>
      <c r="X610" s="583"/>
      <c r="Y610" s="583"/>
      <c r="Z610" s="583"/>
      <c r="AA610" s="583"/>
      <c r="AB610" s="583"/>
      <c r="AC610" s="586" t="s">
        <v>27</v>
      </c>
      <c r="AD610" s="587"/>
      <c r="AE610" s="587"/>
      <c r="AF610" s="587"/>
      <c r="AG610" s="587"/>
      <c r="AH610" s="588"/>
      <c r="AI610" s="578" t="s">
        <v>28</v>
      </c>
      <c r="AJ610" s="578"/>
      <c r="AK610" s="578"/>
      <c r="AL610" s="578"/>
      <c r="AM610" s="592"/>
    </row>
    <row r="611" spans="1:39" ht="13.15" customHeight="1" x14ac:dyDescent="0.15">
      <c r="A611" s="574"/>
      <c r="B611" s="580" t="s">
        <v>29</v>
      </c>
      <c r="C611" s="580"/>
      <c r="D611" s="580"/>
      <c r="E611" s="579"/>
      <c r="F611" s="580"/>
      <c r="G611" s="580"/>
      <c r="H611" s="580"/>
      <c r="I611" s="580"/>
      <c r="J611" s="580"/>
      <c r="K611" s="580"/>
      <c r="L611" s="594" t="s">
        <v>151</v>
      </c>
      <c r="M611" s="595"/>
      <c r="N611" s="595"/>
      <c r="O611" s="595"/>
      <c r="P611" s="596"/>
      <c r="Q611" s="594" t="s">
        <v>152</v>
      </c>
      <c r="R611" s="595"/>
      <c r="S611" s="595"/>
      <c r="T611" s="595"/>
      <c r="U611" s="596"/>
      <c r="V611" s="584"/>
      <c r="W611" s="585"/>
      <c r="X611" s="585"/>
      <c r="Y611" s="585"/>
      <c r="Z611" s="585"/>
      <c r="AA611" s="585"/>
      <c r="AB611" s="585"/>
      <c r="AC611" s="589"/>
      <c r="AD611" s="590"/>
      <c r="AE611" s="590"/>
      <c r="AF611" s="590"/>
      <c r="AG611" s="590"/>
      <c r="AH611" s="591"/>
      <c r="AI611" s="580"/>
      <c r="AJ611" s="580"/>
      <c r="AK611" s="580"/>
      <c r="AL611" s="580"/>
      <c r="AM611" s="593"/>
    </row>
    <row r="612" spans="1:39" ht="27" customHeight="1" x14ac:dyDescent="0.15">
      <c r="A612" s="140">
        <v>1</v>
      </c>
      <c r="B612" s="520" t="str">
        <f>IF(入力②!B377="","",入力②!B377)</f>
        <v/>
      </c>
      <c r="C612" s="521"/>
      <c r="D612" s="522"/>
      <c r="E612" s="552" t="str">
        <f>IF(入力②!C377="","",(入力②!C377))</f>
        <v/>
      </c>
      <c r="F612" s="552"/>
      <c r="G612" s="552"/>
      <c r="H612" s="552"/>
      <c r="I612" s="552"/>
      <c r="J612" s="552"/>
      <c r="K612" s="552"/>
      <c r="L612" s="526" t="str">
        <f>IF(入力②!D377="","",入力②!D377)</f>
        <v/>
      </c>
      <c r="M612" s="527"/>
      <c r="N612" s="553"/>
      <c r="O612" s="553"/>
      <c r="P612" s="554"/>
      <c r="Q612" s="526" t="str">
        <f>IF(入力②!E377="","",入力②!E377)</f>
        <v/>
      </c>
      <c r="R612" s="527"/>
      <c r="S612" s="553"/>
      <c r="T612" s="553"/>
      <c r="U612" s="554"/>
      <c r="V612" s="96" t="str">
        <f>IF(W612="","",IF(LEFT(W612,1)="昭","①",IF(LEFT(W612,1)="平","②","③")))</f>
        <v/>
      </c>
      <c r="W612" s="529" t="str">
        <f>TEXT(IF(入力②!F377="","",入力②!F377),"ggge年mm月dd日")</f>
        <v/>
      </c>
      <c r="X612" s="529"/>
      <c r="Y612" s="529"/>
      <c r="Z612" s="529"/>
      <c r="AA612" s="529"/>
      <c r="AB612" s="530"/>
      <c r="AC612" s="515" t="str">
        <f>IF(入力②!G377="","",入力②!G377)</f>
        <v/>
      </c>
      <c r="AD612" s="516"/>
      <c r="AE612" s="516"/>
      <c r="AF612" s="516"/>
      <c r="AG612" s="516"/>
      <c r="AH612" s="517"/>
      <c r="AI612" s="534" t="str">
        <f>IF(入力②!H377="","",入力②!H377)</f>
        <v/>
      </c>
      <c r="AJ612" s="535"/>
      <c r="AK612" s="535"/>
      <c r="AL612" s="535"/>
      <c r="AM612" s="204" t="s">
        <v>21</v>
      </c>
    </row>
    <row r="613" spans="1:39" ht="27" customHeight="1" x14ac:dyDescent="0.15">
      <c r="A613" s="102">
        <v>2</v>
      </c>
      <c r="B613" s="504" t="str">
        <f>IF(入力②!B378="","",入力②!B378)</f>
        <v/>
      </c>
      <c r="C613" s="505"/>
      <c r="D613" s="506"/>
      <c r="E613" s="507" t="str">
        <f>IF(入力②!C378="","",(入力②!C378))</f>
        <v/>
      </c>
      <c r="F613" s="508"/>
      <c r="G613" s="508"/>
      <c r="H613" s="508"/>
      <c r="I613" s="508"/>
      <c r="J613" s="508"/>
      <c r="K613" s="509"/>
      <c r="L613" s="510" t="str">
        <f>IF(入力②!D378="","",入力②!D378)</f>
        <v/>
      </c>
      <c r="M613" s="511"/>
      <c r="N613" s="511"/>
      <c r="O613" s="511"/>
      <c r="P613" s="512"/>
      <c r="Q613" s="510" t="str">
        <f>IF(入力②!E378="","",入力②!E378)</f>
        <v/>
      </c>
      <c r="R613" s="511"/>
      <c r="S613" s="511"/>
      <c r="T613" s="511"/>
      <c r="U613" s="512"/>
      <c r="V613" s="97" t="str">
        <f t="shared" ref="V613:V636" si="15">IF(W613="","",IF(LEFT(W613,1)="昭","①",IF(LEFT(W613,1)="平","②","③")))</f>
        <v/>
      </c>
      <c r="W613" s="513" t="str">
        <f>TEXT(IF(入力②!F378="","",入力②!F378),"ggge年mm月dd日")</f>
        <v/>
      </c>
      <c r="X613" s="513"/>
      <c r="Y613" s="513"/>
      <c r="Z613" s="513"/>
      <c r="AA613" s="513"/>
      <c r="AB613" s="514"/>
      <c r="AC613" s="515" t="str">
        <f>IF(入力②!G378="","",入力②!G378)</f>
        <v/>
      </c>
      <c r="AD613" s="516"/>
      <c r="AE613" s="516"/>
      <c r="AF613" s="516"/>
      <c r="AG613" s="516"/>
      <c r="AH613" s="517"/>
      <c r="AI613" s="518" t="str">
        <f>IF(入力②!H378="","",入力②!H378)</f>
        <v/>
      </c>
      <c r="AJ613" s="519"/>
      <c r="AK613" s="519"/>
      <c r="AL613" s="519"/>
      <c r="AM613" s="103" t="s">
        <v>21</v>
      </c>
    </row>
    <row r="614" spans="1:39" ht="27" customHeight="1" x14ac:dyDescent="0.15">
      <c r="A614" s="102">
        <v>3</v>
      </c>
      <c r="B614" s="504" t="str">
        <f>IF(入力②!B379="","",入力②!B379)</f>
        <v/>
      </c>
      <c r="C614" s="505"/>
      <c r="D614" s="506"/>
      <c r="E614" s="507" t="str">
        <f>IF(入力②!C379="","",(入力②!C379))</f>
        <v/>
      </c>
      <c r="F614" s="508"/>
      <c r="G614" s="508"/>
      <c r="H614" s="508"/>
      <c r="I614" s="508"/>
      <c r="J614" s="508"/>
      <c r="K614" s="509"/>
      <c r="L614" s="510" t="str">
        <f>IF(入力②!D379="","",入力②!D379)</f>
        <v/>
      </c>
      <c r="M614" s="511"/>
      <c r="N614" s="511"/>
      <c r="O614" s="511"/>
      <c r="P614" s="512"/>
      <c r="Q614" s="510" t="str">
        <f>IF(入力②!E379="","",入力②!E379)</f>
        <v/>
      </c>
      <c r="R614" s="511"/>
      <c r="S614" s="511"/>
      <c r="T614" s="511"/>
      <c r="U614" s="512"/>
      <c r="V614" s="97" t="str">
        <f t="shared" si="15"/>
        <v/>
      </c>
      <c r="W614" s="513" t="str">
        <f>TEXT(IF(入力②!F379="","",入力②!F379),"ggge年mm月dd日")</f>
        <v/>
      </c>
      <c r="X614" s="513"/>
      <c r="Y614" s="513"/>
      <c r="Z614" s="513"/>
      <c r="AA614" s="513"/>
      <c r="AB614" s="514"/>
      <c r="AC614" s="515" t="str">
        <f>IF(入力②!G379="","",入力②!G379)</f>
        <v/>
      </c>
      <c r="AD614" s="516"/>
      <c r="AE614" s="516"/>
      <c r="AF614" s="516"/>
      <c r="AG614" s="516"/>
      <c r="AH614" s="517"/>
      <c r="AI614" s="518" t="str">
        <f>IF(入力②!H379="","",入力②!H379)</f>
        <v/>
      </c>
      <c r="AJ614" s="519"/>
      <c r="AK614" s="519"/>
      <c r="AL614" s="519"/>
      <c r="AM614" s="103" t="s">
        <v>21</v>
      </c>
    </row>
    <row r="615" spans="1:39" ht="27" customHeight="1" x14ac:dyDescent="0.15">
      <c r="A615" s="102">
        <v>4</v>
      </c>
      <c r="B615" s="504" t="str">
        <f>IF(入力②!B380="","",入力②!B380)</f>
        <v/>
      </c>
      <c r="C615" s="505"/>
      <c r="D615" s="506"/>
      <c r="E615" s="507" t="str">
        <f>IF(入力②!C380="","",(入力②!C380))</f>
        <v/>
      </c>
      <c r="F615" s="508"/>
      <c r="G615" s="508"/>
      <c r="H615" s="508"/>
      <c r="I615" s="508"/>
      <c r="J615" s="508"/>
      <c r="K615" s="509"/>
      <c r="L615" s="510" t="str">
        <f>IF(入力②!D380="","",入力②!D380)</f>
        <v/>
      </c>
      <c r="M615" s="511"/>
      <c r="N615" s="511"/>
      <c r="O615" s="511"/>
      <c r="P615" s="512"/>
      <c r="Q615" s="510" t="str">
        <f>IF(入力②!E380="","",入力②!E380)</f>
        <v/>
      </c>
      <c r="R615" s="511"/>
      <c r="S615" s="511"/>
      <c r="T615" s="511"/>
      <c r="U615" s="512"/>
      <c r="V615" s="97" t="str">
        <f t="shared" si="15"/>
        <v/>
      </c>
      <c r="W615" s="513" t="str">
        <f>TEXT(IF(入力②!F380="","",入力②!F380),"ggge年mm月dd日")</f>
        <v/>
      </c>
      <c r="X615" s="513"/>
      <c r="Y615" s="513"/>
      <c r="Z615" s="513"/>
      <c r="AA615" s="513"/>
      <c r="AB615" s="514"/>
      <c r="AC615" s="515" t="str">
        <f>IF(入力②!G380="","",入力②!G380)</f>
        <v/>
      </c>
      <c r="AD615" s="516"/>
      <c r="AE615" s="516"/>
      <c r="AF615" s="516"/>
      <c r="AG615" s="516"/>
      <c r="AH615" s="517"/>
      <c r="AI615" s="518" t="str">
        <f>IF(入力②!H380="","",入力②!H380)</f>
        <v/>
      </c>
      <c r="AJ615" s="519"/>
      <c r="AK615" s="519"/>
      <c r="AL615" s="519"/>
      <c r="AM615" s="103" t="s">
        <v>21</v>
      </c>
    </row>
    <row r="616" spans="1:39" ht="27" customHeight="1" x14ac:dyDescent="0.15">
      <c r="A616" s="141">
        <v>5</v>
      </c>
      <c r="B616" s="536" t="str">
        <f>IF(入力②!B381="","",入力②!B381)</f>
        <v/>
      </c>
      <c r="C616" s="537"/>
      <c r="D616" s="538"/>
      <c r="E616" s="539" t="str">
        <f>IF(入力②!C381="","",(入力②!C381))</f>
        <v/>
      </c>
      <c r="F616" s="540"/>
      <c r="G616" s="540"/>
      <c r="H616" s="540"/>
      <c r="I616" s="540"/>
      <c r="J616" s="540"/>
      <c r="K616" s="541"/>
      <c r="L616" s="542" t="str">
        <f>IF(入力②!D381="","",入力②!D381)</f>
        <v/>
      </c>
      <c r="M616" s="543"/>
      <c r="N616" s="543"/>
      <c r="O616" s="543"/>
      <c r="P616" s="544"/>
      <c r="Q616" s="542" t="str">
        <f>IF(入力②!E381="","",入力②!E381)</f>
        <v/>
      </c>
      <c r="R616" s="543"/>
      <c r="S616" s="543"/>
      <c r="T616" s="543"/>
      <c r="U616" s="544"/>
      <c r="V616" s="98" t="str">
        <f t="shared" si="15"/>
        <v/>
      </c>
      <c r="W616" s="545" t="str">
        <f>TEXT(IF(入力②!F381="","",入力②!F381),"ggge年mm月dd日")</f>
        <v/>
      </c>
      <c r="X616" s="545"/>
      <c r="Y616" s="545"/>
      <c r="Z616" s="545"/>
      <c r="AA616" s="545"/>
      <c r="AB616" s="546"/>
      <c r="AC616" s="547" t="str">
        <f>IF(入力②!G381="","",入力②!G381)</f>
        <v/>
      </c>
      <c r="AD616" s="548"/>
      <c r="AE616" s="548"/>
      <c r="AF616" s="548"/>
      <c r="AG616" s="548"/>
      <c r="AH616" s="549"/>
      <c r="AI616" s="550" t="str">
        <f>IF(入力②!H381="","",入力②!H381)</f>
        <v/>
      </c>
      <c r="AJ616" s="551"/>
      <c r="AK616" s="551"/>
      <c r="AL616" s="551"/>
      <c r="AM616" s="142" t="s">
        <v>21</v>
      </c>
    </row>
    <row r="617" spans="1:39" ht="27" customHeight="1" x14ac:dyDescent="0.15">
      <c r="A617" s="143">
        <v>6</v>
      </c>
      <c r="B617" s="520" t="str">
        <f>IF(入力②!B382="","",入力②!B382)</f>
        <v/>
      </c>
      <c r="C617" s="521"/>
      <c r="D617" s="522"/>
      <c r="E617" s="523" t="str">
        <f>IF(入力②!C382="","",(入力②!C382))</f>
        <v/>
      </c>
      <c r="F617" s="524"/>
      <c r="G617" s="524"/>
      <c r="H617" s="524"/>
      <c r="I617" s="524"/>
      <c r="J617" s="524"/>
      <c r="K617" s="525"/>
      <c r="L617" s="526" t="str">
        <f>IF(入力②!D382="","",入力②!D382)</f>
        <v/>
      </c>
      <c r="M617" s="527"/>
      <c r="N617" s="527"/>
      <c r="O617" s="527"/>
      <c r="P617" s="528"/>
      <c r="Q617" s="526" t="str">
        <f>IF(入力②!E382="","",入力②!E382)</f>
        <v/>
      </c>
      <c r="R617" s="527"/>
      <c r="S617" s="527"/>
      <c r="T617" s="527"/>
      <c r="U617" s="528"/>
      <c r="V617" s="99" t="str">
        <f t="shared" si="15"/>
        <v/>
      </c>
      <c r="W617" s="529" t="str">
        <f>TEXT(IF(入力②!F382="","",入力②!F382),"ggge年mm月dd日")</f>
        <v/>
      </c>
      <c r="X617" s="529"/>
      <c r="Y617" s="529"/>
      <c r="Z617" s="529"/>
      <c r="AA617" s="529"/>
      <c r="AB617" s="530"/>
      <c r="AC617" s="531" t="str">
        <f>IF(入力②!G382="","",入力②!G382)</f>
        <v/>
      </c>
      <c r="AD617" s="532"/>
      <c r="AE617" s="532"/>
      <c r="AF617" s="532"/>
      <c r="AG617" s="532"/>
      <c r="AH617" s="533"/>
      <c r="AI617" s="534" t="str">
        <f>IF(入力②!H382="","",入力②!H382)</f>
        <v/>
      </c>
      <c r="AJ617" s="535"/>
      <c r="AK617" s="535"/>
      <c r="AL617" s="535"/>
      <c r="AM617" s="204" t="s">
        <v>21</v>
      </c>
    </row>
    <row r="618" spans="1:39" ht="27" customHeight="1" x14ac:dyDescent="0.15">
      <c r="A618" s="102">
        <v>7</v>
      </c>
      <c r="B618" s="504" t="str">
        <f>IF(入力②!B383="","",入力②!B383)</f>
        <v/>
      </c>
      <c r="C618" s="505"/>
      <c r="D618" s="506"/>
      <c r="E618" s="507" t="str">
        <f>IF(入力②!C383="","",(入力②!C383))</f>
        <v/>
      </c>
      <c r="F618" s="508"/>
      <c r="G618" s="508"/>
      <c r="H618" s="508"/>
      <c r="I618" s="508"/>
      <c r="J618" s="508"/>
      <c r="K618" s="509"/>
      <c r="L618" s="510" t="str">
        <f>IF(入力②!D383="","",入力②!D383)</f>
        <v/>
      </c>
      <c r="M618" s="511"/>
      <c r="N618" s="511"/>
      <c r="O618" s="511"/>
      <c r="P618" s="512"/>
      <c r="Q618" s="510" t="str">
        <f>IF(入力②!E383="","",入力②!E383)</f>
        <v/>
      </c>
      <c r="R618" s="511"/>
      <c r="S618" s="511"/>
      <c r="T618" s="511"/>
      <c r="U618" s="512"/>
      <c r="V618" s="97" t="str">
        <f t="shared" si="15"/>
        <v/>
      </c>
      <c r="W618" s="513" t="str">
        <f>TEXT(IF(入力②!F383="","",入力②!F383),"ggge年mm月dd日")</f>
        <v/>
      </c>
      <c r="X618" s="513"/>
      <c r="Y618" s="513"/>
      <c r="Z618" s="513"/>
      <c r="AA618" s="513"/>
      <c r="AB618" s="514"/>
      <c r="AC618" s="515" t="str">
        <f>IF(入力②!G383="","",入力②!G383)</f>
        <v/>
      </c>
      <c r="AD618" s="516"/>
      <c r="AE618" s="516"/>
      <c r="AF618" s="516"/>
      <c r="AG618" s="516"/>
      <c r="AH618" s="517"/>
      <c r="AI618" s="518" t="str">
        <f>IF(入力②!H383="","",入力②!H383)</f>
        <v/>
      </c>
      <c r="AJ618" s="519"/>
      <c r="AK618" s="519"/>
      <c r="AL618" s="519"/>
      <c r="AM618" s="103" t="s">
        <v>21</v>
      </c>
    </row>
    <row r="619" spans="1:39" ht="27" customHeight="1" x14ac:dyDescent="0.15">
      <c r="A619" s="102">
        <v>8</v>
      </c>
      <c r="B619" s="504" t="str">
        <f>IF(入力②!B384="","",入力②!B384)</f>
        <v/>
      </c>
      <c r="C619" s="505"/>
      <c r="D619" s="506"/>
      <c r="E619" s="507" t="str">
        <f>IF(入力②!C384="","",(入力②!C384))</f>
        <v/>
      </c>
      <c r="F619" s="508"/>
      <c r="G619" s="508"/>
      <c r="H619" s="508"/>
      <c r="I619" s="508"/>
      <c r="J619" s="508"/>
      <c r="K619" s="509"/>
      <c r="L619" s="510" t="str">
        <f>IF(入力②!D384="","",入力②!D384)</f>
        <v/>
      </c>
      <c r="M619" s="511"/>
      <c r="N619" s="511"/>
      <c r="O619" s="511"/>
      <c r="P619" s="512"/>
      <c r="Q619" s="510" t="str">
        <f>IF(入力②!E384="","",入力②!E384)</f>
        <v/>
      </c>
      <c r="R619" s="511"/>
      <c r="S619" s="511"/>
      <c r="T619" s="511"/>
      <c r="U619" s="512"/>
      <c r="V619" s="97" t="str">
        <f t="shared" si="15"/>
        <v/>
      </c>
      <c r="W619" s="513" t="str">
        <f>TEXT(IF(入力②!F384="","",入力②!F384),"ggge年mm月dd日")</f>
        <v/>
      </c>
      <c r="X619" s="513"/>
      <c r="Y619" s="513"/>
      <c r="Z619" s="513"/>
      <c r="AA619" s="513"/>
      <c r="AB619" s="514"/>
      <c r="AC619" s="515" t="str">
        <f>IF(入力②!G384="","",入力②!G384)</f>
        <v/>
      </c>
      <c r="AD619" s="516"/>
      <c r="AE619" s="516"/>
      <c r="AF619" s="516"/>
      <c r="AG619" s="516"/>
      <c r="AH619" s="517"/>
      <c r="AI619" s="518" t="str">
        <f>IF(入力②!H384="","",入力②!H384)</f>
        <v/>
      </c>
      <c r="AJ619" s="519"/>
      <c r="AK619" s="519"/>
      <c r="AL619" s="519"/>
      <c r="AM619" s="103" t="s">
        <v>21</v>
      </c>
    </row>
    <row r="620" spans="1:39" ht="27" customHeight="1" x14ac:dyDescent="0.15">
      <c r="A620" s="102">
        <v>9</v>
      </c>
      <c r="B620" s="504" t="str">
        <f>IF(入力②!B385="","",入力②!B385)</f>
        <v/>
      </c>
      <c r="C620" s="505"/>
      <c r="D620" s="506"/>
      <c r="E620" s="507" t="str">
        <f>IF(入力②!C385="","",(入力②!C385))</f>
        <v/>
      </c>
      <c r="F620" s="508"/>
      <c r="G620" s="508"/>
      <c r="H620" s="508"/>
      <c r="I620" s="508"/>
      <c r="J620" s="508"/>
      <c r="K620" s="509"/>
      <c r="L620" s="510" t="str">
        <f>IF(入力②!D385="","",入力②!D385)</f>
        <v/>
      </c>
      <c r="M620" s="511"/>
      <c r="N620" s="511"/>
      <c r="O620" s="511"/>
      <c r="P620" s="512"/>
      <c r="Q620" s="510" t="str">
        <f>IF(入力②!E385="","",入力②!E385)</f>
        <v/>
      </c>
      <c r="R620" s="511"/>
      <c r="S620" s="511"/>
      <c r="T620" s="511"/>
      <c r="U620" s="512"/>
      <c r="V620" s="97" t="str">
        <f t="shared" si="15"/>
        <v/>
      </c>
      <c r="W620" s="513" t="str">
        <f>TEXT(IF(入力②!F385="","",入力②!F385),"ggge年mm月dd日")</f>
        <v/>
      </c>
      <c r="X620" s="513"/>
      <c r="Y620" s="513"/>
      <c r="Z620" s="513"/>
      <c r="AA620" s="513"/>
      <c r="AB620" s="514"/>
      <c r="AC620" s="515" t="str">
        <f>IF(入力②!G385="","",入力②!G385)</f>
        <v/>
      </c>
      <c r="AD620" s="516"/>
      <c r="AE620" s="516"/>
      <c r="AF620" s="516"/>
      <c r="AG620" s="516"/>
      <c r="AH620" s="517"/>
      <c r="AI620" s="518" t="str">
        <f>IF(入力②!H385="","",入力②!H385)</f>
        <v/>
      </c>
      <c r="AJ620" s="519"/>
      <c r="AK620" s="519"/>
      <c r="AL620" s="519"/>
      <c r="AM620" s="103" t="s">
        <v>21</v>
      </c>
    </row>
    <row r="621" spans="1:39" ht="27" customHeight="1" x14ac:dyDescent="0.15">
      <c r="A621" s="141">
        <v>10</v>
      </c>
      <c r="B621" s="536" t="str">
        <f>IF(入力②!B386="","",入力②!B386)</f>
        <v/>
      </c>
      <c r="C621" s="537"/>
      <c r="D621" s="538"/>
      <c r="E621" s="539" t="str">
        <f>IF(入力②!C386="","",(入力②!C386))</f>
        <v/>
      </c>
      <c r="F621" s="540"/>
      <c r="G621" s="540"/>
      <c r="H621" s="540"/>
      <c r="I621" s="540"/>
      <c r="J621" s="540"/>
      <c r="K621" s="541"/>
      <c r="L621" s="542" t="str">
        <f>IF(入力②!D386="","",入力②!D386)</f>
        <v/>
      </c>
      <c r="M621" s="543"/>
      <c r="N621" s="543"/>
      <c r="O621" s="543"/>
      <c r="P621" s="544"/>
      <c r="Q621" s="542" t="str">
        <f>IF(入力②!E386="","",入力②!E386)</f>
        <v/>
      </c>
      <c r="R621" s="543"/>
      <c r="S621" s="543"/>
      <c r="T621" s="543"/>
      <c r="U621" s="544"/>
      <c r="V621" s="98" t="str">
        <f t="shared" si="15"/>
        <v/>
      </c>
      <c r="W621" s="545" t="str">
        <f>TEXT(IF(入力②!F386="","",入力②!F386),"ggge年mm月dd日")</f>
        <v/>
      </c>
      <c r="X621" s="545"/>
      <c r="Y621" s="545"/>
      <c r="Z621" s="545"/>
      <c r="AA621" s="545"/>
      <c r="AB621" s="546"/>
      <c r="AC621" s="547" t="str">
        <f>IF(入力②!G386="","",入力②!G386)</f>
        <v/>
      </c>
      <c r="AD621" s="548"/>
      <c r="AE621" s="548"/>
      <c r="AF621" s="548"/>
      <c r="AG621" s="548"/>
      <c r="AH621" s="549"/>
      <c r="AI621" s="550" t="str">
        <f>IF(入力②!H386="","",入力②!H386)</f>
        <v/>
      </c>
      <c r="AJ621" s="551"/>
      <c r="AK621" s="551"/>
      <c r="AL621" s="551"/>
      <c r="AM621" s="142" t="s">
        <v>21</v>
      </c>
    </row>
    <row r="622" spans="1:39" ht="27" customHeight="1" x14ac:dyDescent="0.15">
      <c r="A622" s="143">
        <v>11</v>
      </c>
      <c r="B622" s="520" t="str">
        <f>IF(入力②!B387="","",入力②!B387)</f>
        <v/>
      </c>
      <c r="C622" s="521"/>
      <c r="D622" s="522"/>
      <c r="E622" s="523" t="str">
        <f>IF(入力②!C387="","",(入力②!C387))</f>
        <v/>
      </c>
      <c r="F622" s="524"/>
      <c r="G622" s="524"/>
      <c r="H622" s="524"/>
      <c r="I622" s="524"/>
      <c r="J622" s="524"/>
      <c r="K622" s="525"/>
      <c r="L622" s="526" t="str">
        <f>IF(入力②!D387="","",入力②!D387)</f>
        <v/>
      </c>
      <c r="M622" s="527"/>
      <c r="N622" s="527"/>
      <c r="O622" s="527"/>
      <c r="P622" s="528"/>
      <c r="Q622" s="526" t="str">
        <f>IF(入力②!E387="","",入力②!E387)</f>
        <v/>
      </c>
      <c r="R622" s="527"/>
      <c r="S622" s="527"/>
      <c r="T622" s="527"/>
      <c r="U622" s="528"/>
      <c r="V622" s="99" t="str">
        <f t="shared" si="15"/>
        <v/>
      </c>
      <c r="W622" s="529" t="str">
        <f>TEXT(IF(入力②!F387="","",入力②!F387),"ggge年mm月dd日")</f>
        <v/>
      </c>
      <c r="X622" s="529"/>
      <c r="Y622" s="529"/>
      <c r="Z622" s="529"/>
      <c r="AA622" s="529"/>
      <c r="AB622" s="530"/>
      <c r="AC622" s="531" t="str">
        <f>IF(入力②!G387="","",入力②!G387)</f>
        <v/>
      </c>
      <c r="AD622" s="532"/>
      <c r="AE622" s="532"/>
      <c r="AF622" s="532"/>
      <c r="AG622" s="532"/>
      <c r="AH622" s="533"/>
      <c r="AI622" s="534" t="str">
        <f>IF(入力②!H387="","",入力②!H387)</f>
        <v/>
      </c>
      <c r="AJ622" s="535"/>
      <c r="AK622" s="535"/>
      <c r="AL622" s="535"/>
      <c r="AM622" s="204" t="s">
        <v>21</v>
      </c>
    </row>
    <row r="623" spans="1:39" ht="27" customHeight="1" x14ac:dyDescent="0.15">
      <c r="A623" s="102">
        <v>12</v>
      </c>
      <c r="B623" s="504" t="str">
        <f>IF(入力②!B388="","",入力②!B388)</f>
        <v/>
      </c>
      <c r="C623" s="505"/>
      <c r="D623" s="506"/>
      <c r="E623" s="507" t="str">
        <f>IF(入力②!C388="","",(入力②!C388))</f>
        <v/>
      </c>
      <c r="F623" s="508"/>
      <c r="G623" s="508"/>
      <c r="H623" s="508"/>
      <c r="I623" s="508"/>
      <c r="J623" s="508"/>
      <c r="K623" s="509"/>
      <c r="L623" s="510" t="str">
        <f>IF(入力②!D388="","",入力②!D388)</f>
        <v/>
      </c>
      <c r="M623" s="511"/>
      <c r="N623" s="511"/>
      <c r="O623" s="511"/>
      <c r="P623" s="512"/>
      <c r="Q623" s="510" t="str">
        <f>IF(入力②!E388="","",入力②!E388)</f>
        <v/>
      </c>
      <c r="R623" s="511"/>
      <c r="S623" s="511"/>
      <c r="T623" s="511"/>
      <c r="U623" s="512"/>
      <c r="V623" s="97" t="str">
        <f t="shared" si="15"/>
        <v/>
      </c>
      <c r="W623" s="513" t="str">
        <f>TEXT(IF(入力②!F388="","",入力②!F388),"ggge年mm月dd日")</f>
        <v/>
      </c>
      <c r="X623" s="513"/>
      <c r="Y623" s="513"/>
      <c r="Z623" s="513"/>
      <c r="AA623" s="513"/>
      <c r="AB623" s="514"/>
      <c r="AC623" s="515" t="str">
        <f>IF(入力②!G388="","",入力②!G388)</f>
        <v/>
      </c>
      <c r="AD623" s="516"/>
      <c r="AE623" s="516"/>
      <c r="AF623" s="516"/>
      <c r="AG623" s="516"/>
      <c r="AH623" s="517"/>
      <c r="AI623" s="518" t="str">
        <f>IF(入力②!H388="","",入力②!H388)</f>
        <v/>
      </c>
      <c r="AJ623" s="519"/>
      <c r="AK623" s="519"/>
      <c r="AL623" s="519"/>
      <c r="AM623" s="103" t="s">
        <v>21</v>
      </c>
    </row>
    <row r="624" spans="1:39" ht="27" customHeight="1" x14ac:dyDescent="0.15">
      <c r="A624" s="102">
        <v>13</v>
      </c>
      <c r="B624" s="504" t="str">
        <f>IF(入力②!B389="","",入力②!B389)</f>
        <v/>
      </c>
      <c r="C624" s="505"/>
      <c r="D624" s="506"/>
      <c r="E624" s="507" t="str">
        <f>IF(入力②!C389="","",(入力②!C389))</f>
        <v/>
      </c>
      <c r="F624" s="508"/>
      <c r="G624" s="508"/>
      <c r="H624" s="508"/>
      <c r="I624" s="508"/>
      <c r="J624" s="508"/>
      <c r="K624" s="509"/>
      <c r="L624" s="510" t="str">
        <f>IF(入力②!D389="","",入力②!D389)</f>
        <v/>
      </c>
      <c r="M624" s="511"/>
      <c r="N624" s="511"/>
      <c r="O624" s="511"/>
      <c r="P624" s="512"/>
      <c r="Q624" s="510" t="str">
        <f>IF(入力②!E389="","",入力②!E389)</f>
        <v/>
      </c>
      <c r="R624" s="511"/>
      <c r="S624" s="511"/>
      <c r="T624" s="511"/>
      <c r="U624" s="512"/>
      <c r="V624" s="97" t="str">
        <f t="shared" si="15"/>
        <v/>
      </c>
      <c r="W624" s="513" t="str">
        <f>TEXT(IF(入力②!F389="","",入力②!F389),"ggge年mm月dd日")</f>
        <v/>
      </c>
      <c r="X624" s="513"/>
      <c r="Y624" s="513"/>
      <c r="Z624" s="513"/>
      <c r="AA624" s="513"/>
      <c r="AB624" s="514"/>
      <c r="AC624" s="515" t="str">
        <f>IF(入力②!G389="","",入力②!G389)</f>
        <v/>
      </c>
      <c r="AD624" s="516"/>
      <c r="AE624" s="516"/>
      <c r="AF624" s="516"/>
      <c r="AG624" s="516"/>
      <c r="AH624" s="517"/>
      <c r="AI624" s="518" t="str">
        <f>IF(入力②!H389="","",入力②!H389)</f>
        <v/>
      </c>
      <c r="AJ624" s="519"/>
      <c r="AK624" s="519"/>
      <c r="AL624" s="519"/>
      <c r="AM624" s="103" t="s">
        <v>21</v>
      </c>
    </row>
    <row r="625" spans="1:39" ht="27" customHeight="1" x14ac:dyDescent="0.15">
      <c r="A625" s="102">
        <v>14</v>
      </c>
      <c r="B625" s="504" t="str">
        <f>IF(入力②!B390="","",入力②!B390)</f>
        <v/>
      </c>
      <c r="C625" s="505"/>
      <c r="D625" s="506"/>
      <c r="E625" s="507" t="str">
        <f>IF(入力②!C390="","",(入力②!C390))</f>
        <v/>
      </c>
      <c r="F625" s="508"/>
      <c r="G625" s="508"/>
      <c r="H625" s="508"/>
      <c r="I625" s="508"/>
      <c r="J625" s="508"/>
      <c r="K625" s="509"/>
      <c r="L625" s="510" t="str">
        <f>IF(入力②!D390="","",入力②!D390)</f>
        <v/>
      </c>
      <c r="M625" s="511"/>
      <c r="N625" s="511"/>
      <c r="O625" s="511"/>
      <c r="P625" s="512"/>
      <c r="Q625" s="510" t="str">
        <f>IF(入力②!E390="","",入力②!E390)</f>
        <v/>
      </c>
      <c r="R625" s="511"/>
      <c r="S625" s="511"/>
      <c r="T625" s="511"/>
      <c r="U625" s="512"/>
      <c r="V625" s="97" t="str">
        <f t="shared" si="15"/>
        <v/>
      </c>
      <c r="W625" s="513" t="str">
        <f>TEXT(IF(入力②!F390="","",入力②!F390),"ggge年mm月dd日")</f>
        <v/>
      </c>
      <c r="X625" s="513"/>
      <c r="Y625" s="513"/>
      <c r="Z625" s="513"/>
      <c r="AA625" s="513"/>
      <c r="AB625" s="514"/>
      <c r="AC625" s="515" t="str">
        <f>IF(入力②!G390="","",入力②!G390)</f>
        <v/>
      </c>
      <c r="AD625" s="516"/>
      <c r="AE625" s="516"/>
      <c r="AF625" s="516"/>
      <c r="AG625" s="516"/>
      <c r="AH625" s="517"/>
      <c r="AI625" s="518" t="str">
        <f>IF(入力②!H390="","",入力②!H390)</f>
        <v/>
      </c>
      <c r="AJ625" s="519"/>
      <c r="AK625" s="519"/>
      <c r="AL625" s="519"/>
      <c r="AM625" s="103" t="s">
        <v>21</v>
      </c>
    </row>
    <row r="626" spans="1:39" ht="27" customHeight="1" x14ac:dyDescent="0.15">
      <c r="A626" s="141">
        <v>15</v>
      </c>
      <c r="B626" s="536" t="str">
        <f>IF(入力②!B391="","",入力②!B391)</f>
        <v/>
      </c>
      <c r="C626" s="537"/>
      <c r="D626" s="538"/>
      <c r="E626" s="539" t="str">
        <f>IF(入力②!C391="","",(入力②!C391))</f>
        <v/>
      </c>
      <c r="F626" s="540"/>
      <c r="G626" s="540"/>
      <c r="H626" s="540"/>
      <c r="I626" s="540"/>
      <c r="J626" s="540"/>
      <c r="K626" s="541"/>
      <c r="L626" s="542" t="str">
        <f>IF(入力②!D391="","",入力②!D391)</f>
        <v/>
      </c>
      <c r="M626" s="543"/>
      <c r="N626" s="543"/>
      <c r="O626" s="543"/>
      <c r="P626" s="544"/>
      <c r="Q626" s="542" t="str">
        <f>IF(入力②!E391="","",入力②!E391)</f>
        <v/>
      </c>
      <c r="R626" s="543"/>
      <c r="S626" s="543"/>
      <c r="T626" s="543"/>
      <c r="U626" s="544"/>
      <c r="V626" s="98" t="str">
        <f t="shared" si="15"/>
        <v/>
      </c>
      <c r="W626" s="545" t="str">
        <f>TEXT(IF(入力②!F391="","",入力②!F391),"ggge年mm月dd日")</f>
        <v/>
      </c>
      <c r="X626" s="545"/>
      <c r="Y626" s="545"/>
      <c r="Z626" s="545"/>
      <c r="AA626" s="545"/>
      <c r="AB626" s="546"/>
      <c r="AC626" s="547" t="str">
        <f>IF(入力②!G391="","",入力②!G391)</f>
        <v/>
      </c>
      <c r="AD626" s="548"/>
      <c r="AE626" s="548"/>
      <c r="AF626" s="548"/>
      <c r="AG626" s="548"/>
      <c r="AH626" s="549"/>
      <c r="AI626" s="550" t="str">
        <f>IF(入力②!H391="","",入力②!H391)</f>
        <v/>
      </c>
      <c r="AJ626" s="551"/>
      <c r="AK626" s="551"/>
      <c r="AL626" s="551"/>
      <c r="AM626" s="142" t="s">
        <v>21</v>
      </c>
    </row>
    <row r="627" spans="1:39" ht="27" customHeight="1" x14ac:dyDescent="0.15">
      <c r="A627" s="143">
        <v>16</v>
      </c>
      <c r="B627" s="520" t="str">
        <f>IF(入力②!B392="","",入力②!B392)</f>
        <v/>
      </c>
      <c r="C627" s="521"/>
      <c r="D627" s="522"/>
      <c r="E627" s="523" t="str">
        <f>IF(入力②!C392="","",(入力②!C392))</f>
        <v/>
      </c>
      <c r="F627" s="524"/>
      <c r="G627" s="524"/>
      <c r="H627" s="524"/>
      <c r="I627" s="524"/>
      <c r="J627" s="524"/>
      <c r="K627" s="525"/>
      <c r="L627" s="526" t="str">
        <f>IF(入力②!D392="","",入力②!D392)</f>
        <v/>
      </c>
      <c r="M627" s="527"/>
      <c r="N627" s="527"/>
      <c r="O627" s="527"/>
      <c r="P627" s="528"/>
      <c r="Q627" s="526" t="str">
        <f>IF(入力②!E392="","",入力②!E392)</f>
        <v/>
      </c>
      <c r="R627" s="527"/>
      <c r="S627" s="527"/>
      <c r="T627" s="527"/>
      <c r="U627" s="528"/>
      <c r="V627" s="99" t="str">
        <f t="shared" si="15"/>
        <v/>
      </c>
      <c r="W627" s="529" t="str">
        <f>TEXT(IF(入力②!F392="","",入力②!F392),"ggge年mm月dd日")</f>
        <v/>
      </c>
      <c r="X627" s="529"/>
      <c r="Y627" s="529"/>
      <c r="Z627" s="529"/>
      <c r="AA627" s="529"/>
      <c r="AB627" s="530"/>
      <c r="AC627" s="531" t="str">
        <f>IF(入力②!G392="","",入力②!G392)</f>
        <v/>
      </c>
      <c r="AD627" s="532"/>
      <c r="AE627" s="532"/>
      <c r="AF627" s="532"/>
      <c r="AG627" s="532"/>
      <c r="AH627" s="533"/>
      <c r="AI627" s="534" t="str">
        <f>IF(入力②!H392="","",入力②!H392)</f>
        <v/>
      </c>
      <c r="AJ627" s="535"/>
      <c r="AK627" s="535"/>
      <c r="AL627" s="535"/>
      <c r="AM627" s="204" t="s">
        <v>21</v>
      </c>
    </row>
    <row r="628" spans="1:39" ht="27" customHeight="1" x14ac:dyDescent="0.15">
      <c r="A628" s="102">
        <v>17</v>
      </c>
      <c r="B628" s="504" t="str">
        <f>IF(入力②!B393="","",入力②!B393)</f>
        <v/>
      </c>
      <c r="C628" s="505"/>
      <c r="D628" s="506"/>
      <c r="E628" s="507" t="str">
        <f>IF(入力②!C393="","",(入力②!C393))</f>
        <v/>
      </c>
      <c r="F628" s="508"/>
      <c r="G628" s="508"/>
      <c r="H628" s="508"/>
      <c r="I628" s="508"/>
      <c r="J628" s="508"/>
      <c r="K628" s="509"/>
      <c r="L628" s="510" t="str">
        <f>IF(入力②!D393="","",入力②!D393)</f>
        <v/>
      </c>
      <c r="M628" s="511"/>
      <c r="N628" s="511"/>
      <c r="O628" s="511"/>
      <c r="P628" s="512"/>
      <c r="Q628" s="510" t="str">
        <f>IF(入力②!E393="","",入力②!E393)</f>
        <v/>
      </c>
      <c r="R628" s="511"/>
      <c r="S628" s="511"/>
      <c r="T628" s="511"/>
      <c r="U628" s="512"/>
      <c r="V628" s="97" t="str">
        <f t="shared" si="15"/>
        <v/>
      </c>
      <c r="W628" s="513" t="str">
        <f>TEXT(IF(入力②!F393="","",入力②!F393),"ggge年mm月dd日")</f>
        <v/>
      </c>
      <c r="X628" s="513"/>
      <c r="Y628" s="513"/>
      <c r="Z628" s="513"/>
      <c r="AA628" s="513"/>
      <c r="AB628" s="514"/>
      <c r="AC628" s="515" t="str">
        <f>IF(入力②!G393="","",入力②!G393)</f>
        <v/>
      </c>
      <c r="AD628" s="516"/>
      <c r="AE628" s="516"/>
      <c r="AF628" s="516"/>
      <c r="AG628" s="516"/>
      <c r="AH628" s="517"/>
      <c r="AI628" s="518" t="str">
        <f>IF(入力②!H393="","",入力②!H393)</f>
        <v/>
      </c>
      <c r="AJ628" s="519"/>
      <c r="AK628" s="519"/>
      <c r="AL628" s="519"/>
      <c r="AM628" s="103" t="s">
        <v>21</v>
      </c>
    </row>
    <row r="629" spans="1:39" ht="27" customHeight="1" x14ac:dyDescent="0.15">
      <c r="A629" s="102">
        <v>18</v>
      </c>
      <c r="B629" s="504" t="str">
        <f>IF(入力②!B394="","",入力②!B394)</f>
        <v/>
      </c>
      <c r="C629" s="505"/>
      <c r="D629" s="506"/>
      <c r="E629" s="507" t="str">
        <f>IF(入力②!C394="","",(入力②!C394))</f>
        <v/>
      </c>
      <c r="F629" s="508"/>
      <c r="G629" s="508"/>
      <c r="H629" s="508"/>
      <c r="I629" s="508"/>
      <c r="J629" s="508"/>
      <c r="K629" s="509"/>
      <c r="L629" s="510" t="str">
        <f>IF(入力②!D394="","",入力②!D394)</f>
        <v/>
      </c>
      <c r="M629" s="511"/>
      <c r="N629" s="511"/>
      <c r="O629" s="511"/>
      <c r="P629" s="512"/>
      <c r="Q629" s="510" t="str">
        <f>IF(入力②!E394="","",入力②!E394)</f>
        <v/>
      </c>
      <c r="R629" s="511"/>
      <c r="S629" s="511"/>
      <c r="T629" s="511"/>
      <c r="U629" s="512"/>
      <c r="V629" s="97" t="str">
        <f t="shared" si="15"/>
        <v/>
      </c>
      <c r="W629" s="513" t="str">
        <f>TEXT(IF(入力②!F394="","",入力②!F394),"ggge年mm月dd日")</f>
        <v/>
      </c>
      <c r="X629" s="513"/>
      <c r="Y629" s="513"/>
      <c r="Z629" s="513"/>
      <c r="AA629" s="513"/>
      <c r="AB629" s="514"/>
      <c r="AC629" s="515" t="str">
        <f>IF(入力②!G394="","",入力②!G394)</f>
        <v/>
      </c>
      <c r="AD629" s="516"/>
      <c r="AE629" s="516"/>
      <c r="AF629" s="516"/>
      <c r="AG629" s="516"/>
      <c r="AH629" s="517"/>
      <c r="AI629" s="518" t="str">
        <f>IF(入力②!H394="","",入力②!H394)</f>
        <v/>
      </c>
      <c r="AJ629" s="519"/>
      <c r="AK629" s="519"/>
      <c r="AL629" s="519"/>
      <c r="AM629" s="103" t="s">
        <v>21</v>
      </c>
    </row>
    <row r="630" spans="1:39" ht="27" customHeight="1" x14ac:dyDescent="0.15">
      <c r="A630" s="102">
        <v>19</v>
      </c>
      <c r="B630" s="504" t="str">
        <f>IF(入力②!B395="","",入力②!B395)</f>
        <v/>
      </c>
      <c r="C630" s="505"/>
      <c r="D630" s="506"/>
      <c r="E630" s="507" t="str">
        <f>IF(入力②!C395="","",(入力②!C395))</f>
        <v/>
      </c>
      <c r="F630" s="508"/>
      <c r="G630" s="508"/>
      <c r="H630" s="508"/>
      <c r="I630" s="508"/>
      <c r="J630" s="508"/>
      <c r="K630" s="509"/>
      <c r="L630" s="510" t="str">
        <f>IF(入力②!D395="","",入力②!D395)</f>
        <v/>
      </c>
      <c r="M630" s="511"/>
      <c r="N630" s="511"/>
      <c r="O630" s="511"/>
      <c r="P630" s="512"/>
      <c r="Q630" s="510" t="str">
        <f>IF(入力②!E395="","",入力②!E395)</f>
        <v/>
      </c>
      <c r="R630" s="511"/>
      <c r="S630" s="511"/>
      <c r="T630" s="511"/>
      <c r="U630" s="512"/>
      <c r="V630" s="97" t="str">
        <f t="shared" si="15"/>
        <v/>
      </c>
      <c r="W630" s="513" t="str">
        <f>TEXT(IF(入力②!F395="","",入力②!F395),"ggge年mm月dd日")</f>
        <v/>
      </c>
      <c r="X630" s="513"/>
      <c r="Y630" s="513"/>
      <c r="Z630" s="513"/>
      <c r="AA630" s="513"/>
      <c r="AB630" s="514"/>
      <c r="AC630" s="515" t="str">
        <f>IF(入力②!G395="","",入力②!G395)</f>
        <v/>
      </c>
      <c r="AD630" s="516"/>
      <c r="AE630" s="516"/>
      <c r="AF630" s="516"/>
      <c r="AG630" s="516"/>
      <c r="AH630" s="517"/>
      <c r="AI630" s="518" t="str">
        <f>IF(入力②!H395="","",入力②!H395)</f>
        <v/>
      </c>
      <c r="AJ630" s="519"/>
      <c r="AK630" s="519"/>
      <c r="AL630" s="519"/>
      <c r="AM630" s="103" t="s">
        <v>21</v>
      </c>
    </row>
    <row r="631" spans="1:39" ht="27" customHeight="1" x14ac:dyDescent="0.15">
      <c r="A631" s="141">
        <v>20</v>
      </c>
      <c r="B631" s="536" t="str">
        <f>IF(入力②!B396="","",入力②!B396)</f>
        <v/>
      </c>
      <c r="C631" s="537"/>
      <c r="D631" s="538"/>
      <c r="E631" s="539" t="str">
        <f>IF(入力②!C396="","",(入力②!C396))</f>
        <v/>
      </c>
      <c r="F631" s="540"/>
      <c r="G631" s="540"/>
      <c r="H631" s="540"/>
      <c r="I631" s="540"/>
      <c r="J631" s="540"/>
      <c r="K631" s="541"/>
      <c r="L631" s="542" t="str">
        <f>IF(入力②!D396="","",入力②!D396)</f>
        <v/>
      </c>
      <c r="M631" s="543"/>
      <c r="N631" s="543"/>
      <c r="O631" s="543"/>
      <c r="P631" s="544"/>
      <c r="Q631" s="542" t="str">
        <f>IF(入力②!E396="","",入力②!E396)</f>
        <v/>
      </c>
      <c r="R631" s="543"/>
      <c r="S631" s="543"/>
      <c r="T631" s="543"/>
      <c r="U631" s="544"/>
      <c r="V631" s="98" t="str">
        <f t="shared" si="15"/>
        <v/>
      </c>
      <c r="W631" s="545" t="str">
        <f>TEXT(IF(入力②!F396="","",入力②!F396),"ggge年mm月dd日")</f>
        <v/>
      </c>
      <c r="X631" s="545"/>
      <c r="Y631" s="545"/>
      <c r="Z631" s="545"/>
      <c r="AA631" s="545"/>
      <c r="AB631" s="546"/>
      <c r="AC631" s="547" t="str">
        <f>IF(入力②!G396="","",入力②!G396)</f>
        <v/>
      </c>
      <c r="AD631" s="548"/>
      <c r="AE631" s="548"/>
      <c r="AF631" s="548"/>
      <c r="AG631" s="548"/>
      <c r="AH631" s="549"/>
      <c r="AI631" s="550" t="str">
        <f>IF(入力②!H396="","",入力②!H396)</f>
        <v/>
      </c>
      <c r="AJ631" s="551"/>
      <c r="AK631" s="551"/>
      <c r="AL631" s="551"/>
      <c r="AM631" s="142" t="s">
        <v>21</v>
      </c>
    </row>
    <row r="632" spans="1:39" ht="27" customHeight="1" x14ac:dyDescent="0.15">
      <c r="A632" s="100">
        <v>21</v>
      </c>
      <c r="B632" s="520" t="str">
        <f>IF(入力②!B397="","",入力②!B397)</f>
        <v/>
      </c>
      <c r="C632" s="521"/>
      <c r="D632" s="522"/>
      <c r="E632" s="523" t="str">
        <f>IF(入力②!C397="","",(入力②!C397))</f>
        <v/>
      </c>
      <c r="F632" s="524"/>
      <c r="G632" s="524"/>
      <c r="H632" s="524"/>
      <c r="I632" s="524"/>
      <c r="J632" s="524"/>
      <c r="K632" s="525"/>
      <c r="L632" s="526" t="str">
        <f>IF(入力②!D397="","",入力②!D397)</f>
        <v/>
      </c>
      <c r="M632" s="527"/>
      <c r="N632" s="527"/>
      <c r="O632" s="527"/>
      <c r="P632" s="528"/>
      <c r="Q632" s="526" t="str">
        <f>IF(入力②!E397="","",入力②!E397)</f>
        <v/>
      </c>
      <c r="R632" s="527"/>
      <c r="S632" s="527"/>
      <c r="T632" s="527"/>
      <c r="U632" s="528"/>
      <c r="V632" s="99" t="str">
        <f t="shared" si="15"/>
        <v/>
      </c>
      <c r="W632" s="529" t="str">
        <f>TEXT(IF(入力②!F397="","",入力②!F397),"ggge年mm月dd日")</f>
        <v/>
      </c>
      <c r="X632" s="529"/>
      <c r="Y632" s="529"/>
      <c r="Z632" s="529"/>
      <c r="AA632" s="529"/>
      <c r="AB632" s="530"/>
      <c r="AC632" s="531" t="str">
        <f>IF(入力②!G397="","",入力②!G397)</f>
        <v/>
      </c>
      <c r="AD632" s="532"/>
      <c r="AE632" s="532"/>
      <c r="AF632" s="532"/>
      <c r="AG632" s="532"/>
      <c r="AH632" s="533"/>
      <c r="AI632" s="534" t="str">
        <f>IF(入力②!H397="","",入力②!H397)</f>
        <v/>
      </c>
      <c r="AJ632" s="535"/>
      <c r="AK632" s="535"/>
      <c r="AL632" s="535"/>
      <c r="AM632" s="204" t="s">
        <v>21</v>
      </c>
    </row>
    <row r="633" spans="1:39" ht="27" customHeight="1" x14ac:dyDescent="0.15">
      <c r="A633" s="102">
        <v>22</v>
      </c>
      <c r="B633" s="504" t="str">
        <f>IF(入力②!B398="","",入力②!B398)</f>
        <v/>
      </c>
      <c r="C633" s="505"/>
      <c r="D633" s="506"/>
      <c r="E633" s="507" t="str">
        <f>IF(入力②!C398="","",(入力②!C398))</f>
        <v/>
      </c>
      <c r="F633" s="508"/>
      <c r="G633" s="508"/>
      <c r="H633" s="508"/>
      <c r="I633" s="508"/>
      <c r="J633" s="508"/>
      <c r="K633" s="509"/>
      <c r="L633" s="510" t="str">
        <f>IF(入力②!D398="","",入力②!D398)</f>
        <v/>
      </c>
      <c r="M633" s="511"/>
      <c r="N633" s="511"/>
      <c r="O633" s="511"/>
      <c r="P633" s="512"/>
      <c r="Q633" s="510" t="str">
        <f>IF(入力②!E398="","",入力②!E398)</f>
        <v/>
      </c>
      <c r="R633" s="511"/>
      <c r="S633" s="511"/>
      <c r="T633" s="511"/>
      <c r="U633" s="512"/>
      <c r="V633" s="97" t="str">
        <f t="shared" si="15"/>
        <v/>
      </c>
      <c r="W633" s="513" t="str">
        <f>TEXT(IF(入力②!F398="","",入力②!F398),"ggge年mm月dd日")</f>
        <v/>
      </c>
      <c r="X633" s="513"/>
      <c r="Y633" s="513"/>
      <c r="Z633" s="513"/>
      <c r="AA633" s="513"/>
      <c r="AB633" s="514"/>
      <c r="AC633" s="515" t="str">
        <f>IF(入力②!G398="","",入力②!G398)</f>
        <v/>
      </c>
      <c r="AD633" s="516"/>
      <c r="AE633" s="516"/>
      <c r="AF633" s="516"/>
      <c r="AG633" s="516"/>
      <c r="AH633" s="517"/>
      <c r="AI633" s="518" t="str">
        <f>IF(入力②!H398="","",入力②!H398)</f>
        <v/>
      </c>
      <c r="AJ633" s="519"/>
      <c r="AK633" s="519"/>
      <c r="AL633" s="519"/>
      <c r="AM633" s="103" t="s">
        <v>21</v>
      </c>
    </row>
    <row r="634" spans="1:39" ht="27" customHeight="1" x14ac:dyDescent="0.15">
      <c r="A634" s="102">
        <v>23</v>
      </c>
      <c r="B634" s="504" t="str">
        <f>IF(入力②!B399="","",入力②!B399)</f>
        <v/>
      </c>
      <c r="C634" s="505"/>
      <c r="D634" s="506"/>
      <c r="E634" s="507" t="str">
        <f>IF(入力②!C399="","",(入力②!C399))</f>
        <v/>
      </c>
      <c r="F634" s="508"/>
      <c r="G634" s="508"/>
      <c r="H634" s="508"/>
      <c r="I634" s="508"/>
      <c r="J634" s="508"/>
      <c r="K634" s="509"/>
      <c r="L634" s="510" t="str">
        <f>IF(入力②!D399="","",入力②!D399)</f>
        <v/>
      </c>
      <c r="M634" s="511"/>
      <c r="N634" s="511"/>
      <c r="O634" s="511"/>
      <c r="P634" s="512"/>
      <c r="Q634" s="510" t="str">
        <f>IF(入力②!E399="","",入力②!E399)</f>
        <v/>
      </c>
      <c r="R634" s="511"/>
      <c r="S634" s="511"/>
      <c r="T634" s="511"/>
      <c r="U634" s="512"/>
      <c r="V634" s="97" t="str">
        <f t="shared" si="15"/>
        <v/>
      </c>
      <c r="W634" s="513" t="str">
        <f>TEXT(IF(入力②!F399="","",入力②!F399),"ggge年mm月dd日")</f>
        <v/>
      </c>
      <c r="X634" s="513"/>
      <c r="Y634" s="513"/>
      <c r="Z634" s="513"/>
      <c r="AA634" s="513"/>
      <c r="AB634" s="514"/>
      <c r="AC634" s="515" t="str">
        <f>IF(入力②!G399="","",入力②!G399)</f>
        <v/>
      </c>
      <c r="AD634" s="516"/>
      <c r="AE634" s="516"/>
      <c r="AF634" s="516"/>
      <c r="AG634" s="516"/>
      <c r="AH634" s="517"/>
      <c r="AI634" s="518" t="str">
        <f>IF(入力②!H399="","",入力②!H399)</f>
        <v/>
      </c>
      <c r="AJ634" s="519"/>
      <c r="AK634" s="519"/>
      <c r="AL634" s="519"/>
      <c r="AM634" s="103" t="s">
        <v>21</v>
      </c>
    </row>
    <row r="635" spans="1:39" ht="27" customHeight="1" x14ac:dyDescent="0.15">
      <c r="A635" s="102">
        <v>24</v>
      </c>
      <c r="B635" s="504" t="str">
        <f>IF(入力②!B400="","",入力②!B400)</f>
        <v/>
      </c>
      <c r="C635" s="505"/>
      <c r="D635" s="506"/>
      <c r="E635" s="507" t="str">
        <f>IF(入力②!C400="","",(入力②!C400))</f>
        <v/>
      </c>
      <c r="F635" s="508"/>
      <c r="G635" s="508"/>
      <c r="H635" s="508"/>
      <c r="I635" s="508"/>
      <c r="J635" s="508"/>
      <c r="K635" s="509"/>
      <c r="L635" s="510" t="str">
        <f>IF(入力②!D400="","",入力②!D400)</f>
        <v/>
      </c>
      <c r="M635" s="511"/>
      <c r="N635" s="511"/>
      <c r="O635" s="511"/>
      <c r="P635" s="512"/>
      <c r="Q635" s="510" t="str">
        <f>IF(入力②!E400="","",入力②!E400)</f>
        <v/>
      </c>
      <c r="R635" s="511"/>
      <c r="S635" s="511"/>
      <c r="T635" s="511"/>
      <c r="U635" s="512"/>
      <c r="V635" s="97" t="str">
        <f t="shared" si="15"/>
        <v/>
      </c>
      <c r="W635" s="513" t="str">
        <f>TEXT(IF(入力②!F400="","",入力②!F400),"ggge年mm月dd日")</f>
        <v/>
      </c>
      <c r="X635" s="513"/>
      <c r="Y635" s="513"/>
      <c r="Z635" s="513"/>
      <c r="AA635" s="513"/>
      <c r="AB635" s="514"/>
      <c r="AC635" s="515" t="str">
        <f>IF(入力②!G400="","",入力②!G400)</f>
        <v/>
      </c>
      <c r="AD635" s="516"/>
      <c r="AE635" s="516"/>
      <c r="AF635" s="516"/>
      <c r="AG635" s="516"/>
      <c r="AH635" s="517"/>
      <c r="AI635" s="518" t="str">
        <f>IF(入力②!H400="","",入力②!H400)</f>
        <v/>
      </c>
      <c r="AJ635" s="519"/>
      <c r="AK635" s="519"/>
      <c r="AL635" s="519"/>
      <c r="AM635" s="103" t="s">
        <v>21</v>
      </c>
    </row>
    <row r="636" spans="1:39" ht="27" customHeight="1" thickBot="1" x14ac:dyDescent="0.2">
      <c r="A636" s="100">
        <v>25</v>
      </c>
      <c r="B636" s="480" t="str">
        <f>IF(入力②!B401="","",入力②!B401)</f>
        <v/>
      </c>
      <c r="C636" s="481"/>
      <c r="D636" s="482"/>
      <c r="E636" s="483" t="str">
        <f>IF(入力②!C401="","",(入力②!C401))</f>
        <v/>
      </c>
      <c r="F636" s="484"/>
      <c r="G636" s="484"/>
      <c r="H636" s="484"/>
      <c r="I636" s="484"/>
      <c r="J636" s="484"/>
      <c r="K636" s="485"/>
      <c r="L636" s="486" t="str">
        <f>IF(入力②!D401="","",入力②!D401)</f>
        <v/>
      </c>
      <c r="M636" s="487"/>
      <c r="N636" s="487"/>
      <c r="O636" s="487"/>
      <c r="P636" s="488"/>
      <c r="Q636" s="486" t="str">
        <f>IF(入力②!E401="","",入力②!E401)</f>
        <v/>
      </c>
      <c r="R636" s="487"/>
      <c r="S636" s="487"/>
      <c r="T636" s="487"/>
      <c r="U636" s="488"/>
      <c r="V636" s="104" t="str">
        <f t="shared" si="15"/>
        <v/>
      </c>
      <c r="W636" s="489" t="str">
        <f>TEXT(IF(入力②!F401="","",入力②!F401),"ggge年mm月dd日")</f>
        <v/>
      </c>
      <c r="X636" s="489"/>
      <c r="Y636" s="489"/>
      <c r="Z636" s="489"/>
      <c r="AA636" s="489"/>
      <c r="AB636" s="490"/>
      <c r="AC636" s="491" t="str">
        <f>IF(入力②!G401="","",入力②!G401)</f>
        <v/>
      </c>
      <c r="AD636" s="492"/>
      <c r="AE636" s="492"/>
      <c r="AF636" s="492"/>
      <c r="AG636" s="492"/>
      <c r="AH636" s="493"/>
      <c r="AI636" s="494" t="str">
        <f>IF(入力②!H401="","",入力②!H401)</f>
        <v/>
      </c>
      <c r="AJ636" s="495"/>
      <c r="AK636" s="495"/>
      <c r="AL636" s="495"/>
      <c r="AM636" s="101" t="s">
        <v>21</v>
      </c>
    </row>
    <row r="637" spans="1:39" ht="27" customHeight="1" thickBot="1" x14ac:dyDescent="0.2">
      <c r="A637" s="496" t="s">
        <v>30</v>
      </c>
      <c r="B637" s="497"/>
      <c r="C637" s="497"/>
      <c r="D637" s="497"/>
      <c r="E637" s="497"/>
      <c r="F637" s="497"/>
      <c r="G637" s="497"/>
      <c r="H637" s="497"/>
      <c r="I637" s="498">
        <f>COUNT(B612:D636)</f>
        <v>0</v>
      </c>
      <c r="J637" s="499"/>
      <c r="K637" s="499"/>
      <c r="L637" s="499"/>
      <c r="M637" s="499"/>
      <c r="N637" s="499"/>
      <c r="O637" s="499"/>
      <c r="P637" s="499"/>
      <c r="Q637" s="499"/>
      <c r="R637" s="499"/>
      <c r="S637" s="499"/>
      <c r="T637" s="499"/>
      <c r="U637" s="499"/>
      <c r="V637" s="500"/>
      <c r="W637" s="501"/>
      <c r="X637" s="502"/>
      <c r="Y637" s="502"/>
      <c r="Z637" s="502"/>
      <c r="AA637" s="502"/>
      <c r="AB637" s="502"/>
      <c r="AC637" s="502"/>
      <c r="AD637" s="502"/>
      <c r="AE637" s="502"/>
      <c r="AF637" s="502"/>
      <c r="AG637" s="502"/>
      <c r="AH637" s="502"/>
      <c r="AI637" s="502"/>
      <c r="AJ637" s="502"/>
      <c r="AK637" s="502"/>
      <c r="AL637" s="502"/>
      <c r="AM637" s="503"/>
    </row>
    <row r="638" spans="1:39" ht="5.45" customHeight="1" x14ac:dyDescent="0.15">
      <c r="B638" s="105" t="s">
        <v>35</v>
      </c>
      <c r="X638" s="106"/>
    </row>
    <row r="639" spans="1:39" ht="22.9" customHeight="1" thickBot="1" x14ac:dyDescent="0.2">
      <c r="B639" s="475" t="s">
        <v>31</v>
      </c>
      <c r="C639" s="475"/>
      <c r="D639" s="475"/>
      <c r="E639" s="476" t="s">
        <v>36</v>
      </c>
      <c r="F639" s="476"/>
      <c r="G639" s="476"/>
      <c r="H639" s="476"/>
      <c r="I639" s="476"/>
      <c r="J639" s="476"/>
      <c r="K639" s="477"/>
      <c r="L639" s="477"/>
      <c r="M639" s="477"/>
      <c r="N639" s="477"/>
      <c r="O639" s="477"/>
      <c r="P639" s="477"/>
      <c r="Q639" s="477"/>
      <c r="R639" s="478" t="s">
        <v>153</v>
      </c>
      <c r="S639" s="478"/>
      <c r="T639" s="479" t="s">
        <v>154</v>
      </c>
      <c r="U639" s="479"/>
      <c r="V639" s="479"/>
      <c r="W639" s="479"/>
      <c r="X639" s="479"/>
      <c r="Y639" s="479"/>
      <c r="Z639" s="479"/>
      <c r="AA639" s="479"/>
      <c r="AB639" s="479"/>
      <c r="AC639" s="479"/>
      <c r="AD639" s="479"/>
      <c r="AE639" s="479"/>
      <c r="AF639" s="479"/>
      <c r="AG639" s="479"/>
      <c r="AH639" s="479"/>
      <c r="AI639" s="479"/>
      <c r="AJ639" s="479"/>
      <c r="AK639" s="479"/>
      <c r="AL639" s="479"/>
    </row>
    <row r="640" spans="1:39" s="2" customFormat="1" ht="13.15" customHeight="1" thickTop="1" x14ac:dyDescent="0.15">
      <c r="A640" s="107"/>
      <c r="B640" s="1"/>
      <c r="C640" s="1"/>
      <c r="D640" s="1"/>
      <c r="E640" s="1"/>
      <c r="F640" s="1"/>
      <c r="G640" s="1"/>
      <c r="H640" s="1"/>
      <c r="I640" s="1"/>
      <c r="J640" s="1"/>
      <c r="K640" s="108"/>
      <c r="L640" s="108"/>
      <c r="M640" s="108"/>
      <c r="N640" s="108"/>
      <c r="O640" s="108"/>
      <c r="P640" s="108"/>
      <c r="Q640" s="1"/>
      <c r="R640" s="1"/>
      <c r="S640" s="106"/>
      <c r="T640" s="1"/>
      <c r="U640" s="1"/>
      <c r="V640" s="1"/>
      <c r="W640" s="1"/>
    </row>
    <row r="641" spans="1:39" ht="9" customHeight="1" x14ac:dyDescent="0.15"/>
    <row r="642" spans="1:39" ht="31.5" customHeight="1" thickBot="1" x14ac:dyDescent="0.2">
      <c r="C642" s="84"/>
      <c r="D642" s="84"/>
      <c r="E642" s="84"/>
      <c r="F642" s="84"/>
      <c r="G642" s="84"/>
      <c r="H642" s="84"/>
      <c r="I642" s="84"/>
      <c r="J642" s="84"/>
      <c r="K642" s="84"/>
      <c r="L642" s="84"/>
      <c r="M642" s="84"/>
      <c r="N642" s="84"/>
      <c r="O642" s="84"/>
      <c r="P642" s="597" t="s">
        <v>32</v>
      </c>
      <c r="Q642" s="597"/>
      <c r="R642" s="597"/>
      <c r="S642" s="597"/>
      <c r="T642" s="597"/>
      <c r="U642" s="597"/>
      <c r="V642" s="597"/>
      <c r="W642" s="597"/>
      <c r="X642" s="597"/>
      <c r="Y642" s="84"/>
      <c r="Z642" s="84"/>
      <c r="AB642" s="84"/>
      <c r="AC642" s="84"/>
      <c r="AD642" s="84"/>
      <c r="AE642" s="598" t="s">
        <v>14</v>
      </c>
      <c r="AF642" s="599"/>
      <c r="AG642" s="599"/>
      <c r="AH642" s="599"/>
      <c r="AI642" s="599"/>
      <c r="AJ642" s="599"/>
      <c r="AK642" s="599"/>
      <c r="AL642" s="599"/>
      <c r="AM642" s="600"/>
    </row>
    <row r="643" spans="1:39" ht="30" customHeight="1" thickBot="1" x14ac:dyDescent="0.2">
      <c r="A643" s="601" t="s">
        <v>0</v>
      </c>
      <c r="B643" s="602"/>
      <c r="C643" s="602"/>
      <c r="D643" s="602"/>
      <c r="E643" s="603"/>
      <c r="F643" s="604" t="str">
        <f>IF(入力①!$B$4="","",入力①!$B$4)</f>
        <v/>
      </c>
      <c r="G643" s="605"/>
      <c r="H643" s="605"/>
      <c r="I643" s="606"/>
      <c r="J643" s="85"/>
      <c r="K643" s="607" t="s">
        <v>182</v>
      </c>
      <c r="L643" s="608"/>
      <c r="M643" s="608"/>
      <c r="N643" s="608"/>
      <c r="O643" s="608"/>
      <c r="P643" s="608"/>
      <c r="Q643" s="608"/>
      <c r="R643" s="608"/>
      <c r="S643" s="608"/>
      <c r="T643" s="608"/>
      <c r="U643" s="608"/>
      <c r="V643" s="608"/>
      <c r="W643" s="608"/>
      <c r="X643" s="608"/>
      <c r="Y643" s="608"/>
      <c r="Z643" s="608"/>
      <c r="AA643" s="608"/>
      <c r="AB643" s="608"/>
      <c r="AC643" s="608"/>
      <c r="AD643" s="608"/>
      <c r="AE643" s="608"/>
      <c r="AF643" s="609"/>
      <c r="AG643" s="610" t="s">
        <v>33</v>
      </c>
      <c r="AH643" s="611"/>
      <c r="AI643" s="611"/>
      <c r="AJ643" s="611"/>
      <c r="AK643" s="611"/>
      <c r="AL643" s="611"/>
    </row>
    <row r="644" spans="1:39" ht="15" customHeight="1" x14ac:dyDescent="0.15">
      <c r="A644" s="555" t="s">
        <v>34</v>
      </c>
      <c r="B644" s="556"/>
      <c r="C644" s="556"/>
      <c r="D644" s="556"/>
      <c r="E644" s="557"/>
      <c r="F644" s="561" t="str">
        <f>IF(入力①!$C$4="","",入力①!$C$4)</f>
        <v/>
      </c>
      <c r="G644" s="562"/>
      <c r="H644" s="562"/>
      <c r="I644" s="562"/>
      <c r="J644" s="562"/>
      <c r="K644" s="562"/>
      <c r="L644" s="562"/>
      <c r="M644" s="562"/>
      <c r="N644" s="562"/>
      <c r="O644" s="562"/>
      <c r="P644" s="562"/>
      <c r="Q644" s="562"/>
      <c r="R644" s="562"/>
      <c r="S644" s="562"/>
      <c r="T644" s="562"/>
      <c r="U644" s="562"/>
      <c r="V644" s="562"/>
      <c r="W644" s="562"/>
      <c r="X644" s="562"/>
      <c r="Y644" s="562"/>
      <c r="Z644" s="562"/>
      <c r="AA644" s="562"/>
      <c r="AB644" s="562"/>
      <c r="AC644" s="562"/>
      <c r="AD644" s="562"/>
      <c r="AE644" s="563"/>
      <c r="AF644" s="86"/>
      <c r="AG644" s="567" t="str">
        <f>IF(OR(入力②!K2=0,入力②!K2&lt;17),"","17／"&amp;入力②!K2&amp;" 　ページ")</f>
        <v/>
      </c>
      <c r="AH644" s="568"/>
      <c r="AI644" s="568"/>
      <c r="AJ644" s="568"/>
      <c r="AK644" s="568"/>
      <c r="AL644" s="569"/>
    </row>
    <row r="645" spans="1:39" ht="15" customHeight="1" thickBot="1" x14ac:dyDescent="0.2">
      <c r="A645" s="558"/>
      <c r="B645" s="559"/>
      <c r="C645" s="559"/>
      <c r="D645" s="559"/>
      <c r="E645" s="560"/>
      <c r="F645" s="564"/>
      <c r="G645" s="565"/>
      <c r="H645" s="565"/>
      <c r="I645" s="565"/>
      <c r="J645" s="565"/>
      <c r="K645" s="565"/>
      <c r="L645" s="565"/>
      <c r="M645" s="565"/>
      <c r="N645" s="565"/>
      <c r="O645" s="565"/>
      <c r="P645" s="565"/>
      <c r="Q645" s="565"/>
      <c r="R645" s="565"/>
      <c r="S645" s="565"/>
      <c r="T645" s="565"/>
      <c r="U645" s="565"/>
      <c r="V645" s="565"/>
      <c r="W645" s="565"/>
      <c r="X645" s="565"/>
      <c r="Y645" s="565"/>
      <c r="Z645" s="565"/>
      <c r="AA645" s="565"/>
      <c r="AB645" s="565"/>
      <c r="AC645" s="565"/>
      <c r="AD645" s="565"/>
      <c r="AE645" s="566"/>
      <c r="AF645" s="87"/>
      <c r="AG645" s="570"/>
      <c r="AH645" s="571"/>
      <c r="AI645" s="571"/>
      <c r="AJ645" s="571"/>
      <c r="AK645" s="571"/>
      <c r="AL645" s="572"/>
    </row>
    <row r="646" spans="1:39" ht="6" customHeight="1" x14ac:dyDescent="0.15">
      <c r="B646" s="88"/>
      <c r="C646" s="88"/>
      <c r="D646" s="88"/>
      <c r="E646" s="88"/>
      <c r="F646" s="88"/>
      <c r="G646" s="89"/>
      <c r="H646" s="89"/>
      <c r="I646" s="89"/>
      <c r="J646" s="89"/>
      <c r="K646" s="89"/>
      <c r="L646" s="89"/>
      <c r="M646" s="89"/>
      <c r="N646" s="89"/>
      <c r="O646" s="89"/>
      <c r="P646" s="89"/>
      <c r="Q646" s="89"/>
      <c r="R646" s="89"/>
      <c r="S646" s="89"/>
      <c r="T646" s="89"/>
      <c r="U646" s="89"/>
      <c r="V646" s="89"/>
      <c r="W646" s="89"/>
      <c r="X646" s="89"/>
      <c r="Y646" s="89"/>
      <c r="Z646" s="89"/>
      <c r="AA646" s="89"/>
      <c r="AB646" s="89"/>
      <c r="AC646" s="89"/>
      <c r="AD646" s="89"/>
      <c r="AE646" s="89"/>
      <c r="AF646" s="90"/>
      <c r="AG646" s="91"/>
      <c r="AH646" s="91"/>
      <c r="AI646" s="91"/>
      <c r="AJ646" s="91"/>
      <c r="AK646" s="91"/>
      <c r="AL646" s="91"/>
    </row>
    <row r="647" spans="1:39" ht="15" customHeight="1" x14ac:dyDescent="0.15">
      <c r="A647" s="135" t="s">
        <v>183</v>
      </c>
      <c r="B647" s="136"/>
      <c r="C647" s="137"/>
      <c r="D647" s="137"/>
      <c r="E647" s="137"/>
      <c r="F647" s="137"/>
      <c r="G647" s="136"/>
      <c r="H647" s="136"/>
      <c r="I647" s="137"/>
      <c r="J647" s="137"/>
      <c r="K647" s="137"/>
      <c r="L647" s="92"/>
      <c r="M647" s="92"/>
      <c r="N647" s="92"/>
      <c r="O647" s="92"/>
      <c r="P647" s="93"/>
      <c r="Q647" s="93"/>
      <c r="R647" s="93"/>
      <c r="S647" s="93"/>
      <c r="T647" s="93"/>
      <c r="U647" s="93"/>
      <c r="V647" s="93"/>
      <c r="W647" s="93"/>
      <c r="X647" s="93"/>
      <c r="Y647" s="93"/>
      <c r="Z647" s="93"/>
      <c r="AA647" s="93"/>
      <c r="AB647" s="93"/>
      <c r="AC647" s="93"/>
      <c r="AD647" s="93"/>
      <c r="AE647" s="93"/>
      <c r="AF647" s="93"/>
    </row>
    <row r="648" spans="1:39" ht="15" customHeight="1" x14ac:dyDescent="0.15">
      <c r="A648" s="138" t="s">
        <v>184</v>
      </c>
      <c r="B648" s="139"/>
      <c r="C648" s="137"/>
      <c r="D648" s="137"/>
      <c r="E648" s="137"/>
      <c r="F648" s="137"/>
      <c r="G648" s="137"/>
      <c r="H648" s="137"/>
      <c r="I648" s="137"/>
      <c r="J648" s="137"/>
      <c r="K648" s="137"/>
      <c r="L648" s="92"/>
      <c r="M648" s="92"/>
      <c r="N648" s="92"/>
      <c r="O648" s="92"/>
      <c r="P648" s="93"/>
      <c r="Q648" s="93"/>
      <c r="R648" s="93"/>
      <c r="S648" s="93"/>
      <c r="T648" s="93"/>
      <c r="U648" s="93"/>
      <c r="V648" s="93"/>
      <c r="W648" s="93"/>
      <c r="X648" s="93"/>
      <c r="Y648" s="93"/>
      <c r="Z648" s="93"/>
      <c r="AA648" s="93"/>
      <c r="AB648" s="93"/>
      <c r="AC648" s="93"/>
      <c r="AD648" s="93"/>
      <c r="AE648" s="93"/>
      <c r="AF648" s="93"/>
    </row>
    <row r="649" spans="1:39" ht="6" customHeight="1" thickBot="1" x14ac:dyDescent="0.2">
      <c r="A649" s="94"/>
      <c r="B649" s="95"/>
      <c r="C649" s="92"/>
      <c r="D649" s="92"/>
      <c r="E649" s="92"/>
      <c r="F649" s="92"/>
      <c r="G649" s="92"/>
      <c r="H649" s="92"/>
      <c r="I649" s="92"/>
      <c r="J649" s="92"/>
      <c r="K649" s="92"/>
      <c r="L649" s="92"/>
      <c r="M649" s="92"/>
      <c r="N649" s="92"/>
      <c r="O649" s="92"/>
      <c r="P649" s="93"/>
      <c r="Q649" s="93"/>
      <c r="R649" s="93"/>
      <c r="S649" s="93"/>
      <c r="T649" s="93"/>
      <c r="U649" s="93"/>
      <c r="V649" s="93"/>
      <c r="W649" s="93"/>
      <c r="X649" s="93"/>
      <c r="Y649" s="93"/>
      <c r="Z649" s="93"/>
      <c r="AA649" s="93"/>
      <c r="AB649" s="93"/>
      <c r="AC649" s="93"/>
      <c r="AD649" s="93"/>
      <c r="AE649" s="93"/>
      <c r="AF649" s="93"/>
    </row>
    <row r="650" spans="1:39" ht="15.6" customHeight="1" x14ac:dyDescent="0.15">
      <c r="A650" s="573" t="s">
        <v>22</v>
      </c>
      <c r="B650" s="575" t="s">
        <v>23</v>
      </c>
      <c r="C650" s="575"/>
      <c r="D650" s="576"/>
      <c r="E650" s="577" t="s">
        <v>24</v>
      </c>
      <c r="F650" s="578"/>
      <c r="G650" s="578"/>
      <c r="H650" s="578"/>
      <c r="I650" s="578"/>
      <c r="J650" s="578"/>
      <c r="K650" s="578"/>
      <c r="L650" s="581" t="s">
        <v>150</v>
      </c>
      <c r="M650" s="575"/>
      <c r="N650" s="575"/>
      <c r="O650" s="575"/>
      <c r="P650" s="576"/>
      <c r="Q650" s="581" t="s">
        <v>25</v>
      </c>
      <c r="R650" s="575"/>
      <c r="S650" s="575"/>
      <c r="T650" s="575"/>
      <c r="U650" s="576"/>
      <c r="V650" s="582" t="s">
        <v>26</v>
      </c>
      <c r="W650" s="583"/>
      <c r="X650" s="583"/>
      <c r="Y650" s="583"/>
      <c r="Z650" s="583"/>
      <c r="AA650" s="583"/>
      <c r="AB650" s="583"/>
      <c r="AC650" s="586" t="s">
        <v>27</v>
      </c>
      <c r="AD650" s="587"/>
      <c r="AE650" s="587"/>
      <c r="AF650" s="587"/>
      <c r="AG650" s="587"/>
      <c r="AH650" s="588"/>
      <c r="AI650" s="578" t="s">
        <v>28</v>
      </c>
      <c r="AJ650" s="578"/>
      <c r="AK650" s="578"/>
      <c r="AL650" s="578"/>
      <c r="AM650" s="592"/>
    </row>
    <row r="651" spans="1:39" ht="13.15" customHeight="1" x14ac:dyDescent="0.15">
      <c r="A651" s="574"/>
      <c r="B651" s="580" t="s">
        <v>29</v>
      </c>
      <c r="C651" s="580"/>
      <c r="D651" s="580"/>
      <c r="E651" s="579"/>
      <c r="F651" s="580"/>
      <c r="G651" s="580"/>
      <c r="H651" s="580"/>
      <c r="I651" s="580"/>
      <c r="J651" s="580"/>
      <c r="K651" s="580"/>
      <c r="L651" s="594" t="s">
        <v>151</v>
      </c>
      <c r="M651" s="595"/>
      <c r="N651" s="595"/>
      <c r="O651" s="595"/>
      <c r="P651" s="596"/>
      <c r="Q651" s="594" t="s">
        <v>152</v>
      </c>
      <c r="R651" s="595"/>
      <c r="S651" s="595"/>
      <c r="T651" s="595"/>
      <c r="U651" s="596"/>
      <c r="V651" s="584"/>
      <c r="W651" s="585"/>
      <c r="X651" s="585"/>
      <c r="Y651" s="585"/>
      <c r="Z651" s="585"/>
      <c r="AA651" s="585"/>
      <c r="AB651" s="585"/>
      <c r="AC651" s="589"/>
      <c r="AD651" s="590"/>
      <c r="AE651" s="590"/>
      <c r="AF651" s="590"/>
      <c r="AG651" s="590"/>
      <c r="AH651" s="591"/>
      <c r="AI651" s="580"/>
      <c r="AJ651" s="580"/>
      <c r="AK651" s="580"/>
      <c r="AL651" s="580"/>
      <c r="AM651" s="593"/>
    </row>
    <row r="652" spans="1:39" ht="27" customHeight="1" x14ac:dyDescent="0.15">
      <c r="A652" s="140">
        <v>1</v>
      </c>
      <c r="B652" s="520" t="str">
        <f>IF(入力②!B402="","",入力②!B402)</f>
        <v/>
      </c>
      <c r="C652" s="521"/>
      <c r="D652" s="522"/>
      <c r="E652" s="552" t="str">
        <f>IF(入力②!C402="","",(入力②!C402))</f>
        <v/>
      </c>
      <c r="F652" s="552"/>
      <c r="G652" s="552"/>
      <c r="H652" s="552"/>
      <c r="I652" s="552"/>
      <c r="J652" s="552"/>
      <c r="K652" s="552"/>
      <c r="L652" s="526" t="str">
        <f>IF(入力②!D402="","",入力②!D402)</f>
        <v/>
      </c>
      <c r="M652" s="527"/>
      <c r="N652" s="553"/>
      <c r="O652" s="553"/>
      <c r="P652" s="554"/>
      <c r="Q652" s="526" t="str">
        <f>IF(入力②!E402="","",入力②!E402)</f>
        <v/>
      </c>
      <c r="R652" s="527"/>
      <c r="S652" s="553"/>
      <c r="T652" s="553"/>
      <c r="U652" s="554"/>
      <c r="V652" s="96" t="str">
        <f>IF(W652="","",IF(LEFT(W652,1)="昭","①",IF(LEFT(W652,1)="平","②","③")))</f>
        <v/>
      </c>
      <c r="W652" s="529" t="str">
        <f>TEXT(IF(入力②!F402="","",入力②!F402),"ggge年mm月dd日")</f>
        <v/>
      </c>
      <c r="X652" s="529"/>
      <c r="Y652" s="529"/>
      <c r="Z652" s="529"/>
      <c r="AA652" s="529"/>
      <c r="AB652" s="530"/>
      <c r="AC652" s="515" t="str">
        <f>IF(入力②!G402="","",入力②!G402)</f>
        <v/>
      </c>
      <c r="AD652" s="516"/>
      <c r="AE652" s="516"/>
      <c r="AF652" s="516"/>
      <c r="AG652" s="516"/>
      <c r="AH652" s="517"/>
      <c r="AI652" s="534" t="str">
        <f>IF(入力②!H402="","",入力②!H402)</f>
        <v/>
      </c>
      <c r="AJ652" s="535"/>
      <c r="AK652" s="535"/>
      <c r="AL652" s="535"/>
      <c r="AM652" s="204" t="s">
        <v>21</v>
      </c>
    </row>
    <row r="653" spans="1:39" ht="27" customHeight="1" x14ac:dyDescent="0.15">
      <c r="A653" s="102">
        <v>2</v>
      </c>
      <c r="B653" s="504" t="str">
        <f>IF(入力②!B403="","",入力②!B403)</f>
        <v/>
      </c>
      <c r="C653" s="505"/>
      <c r="D653" s="506"/>
      <c r="E653" s="507" t="str">
        <f>IF(入力②!C403="","",(入力②!C403))</f>
        <v/>
      </c>
      <c r="F653" s="508"/>
      <c r="G653" s="508"/>
      <c r="H653" s="508"/>
      <c r="I653" s="508"/>
      <c r="J653" s="508"/>
      <c r="K653" s="509"/>
      <c r="L653" s="510" t="str">
        <f>IF(入力②!D403="","",入力②!D403)</f>
        <v/>
      </c>
      <c r="M653" s="511"/>
      <c r="N653" s="511"/>
      <c r="O653" s="511"/>
      <c r="P653" s="512"/>
      <c r="Q653" s="510" t="str">
        <f>IF(入力②!E403="","",入力②!E403)</f>
        <v/>
      </c>
      <c r="R653" s="511"/>
      <c r="S653" s="511"/>
      <c r="T653" s="511"/>
      <c r="U653" s="512"/>
      <c r="V653" s="97" t="str">
        <f t="shared" ref="V653:V676" si="16">IF(W653="","",IF(LEFT(W653,1)="昭","①",IF(LEFT(W653,1)="平","②","③")))</f>
        <v/>
      </c>
      <c r="W653" s="513" t="str">
        <f>TEXT(IF(入力②!F403="","",入力②!F403),"ggge年mm月dd日")</f>
        <v/>
      </c>
      <c r="X653" s="513"/>
      <c r="Y653" s="513"/>
      <c r="Z653" s="513"/>
      <c r="AA653" s="513"/>
      <c r="AB653" s="514"/>
      <c r="AC653" s="515" t="str">
        <f>IF(入力②!G403="","",入力②!G403)</f>
        <v/>
      </c>
      <c r="AD653" s="516"/>
      <c r="AE653" s="516"/>
      <c r="AF653" s="516"/>
      <c r="AG653" s="516"/>
      <c r="AH653" s="517"/>
      <c r="AI653" s="518" t="str">
        <f>IF(入力②!H403="","",入力②!H403)</f>
        <v/>
      </c>
      <c r="AJ653" s="519"/>
      <c r="AK653" s="519"/>
      <c r="AL653" s="519"/>
      <c r="AM653" s="103" t="s">
        <v>21</v>
      </c>
    </row>
    <row r="654" spans="1:39" ht="27" customHeight="1" x14ac:dyDescent="0.15">
      <c r="A654" s="102">
        <v>3</v>
      </c>
      <c r="B654" s="504" t="str">
        <f>IF(入力②!B404="","",入力②!B404)</f>
        <v/>
      </c>
      <c r="C654" s="505"/>
      <c r="D654" s="506"/>
      <c r="E654" s="507" t="str">
        <f>IF(入力②!C404="","",(入力②!C404))</f>
        <v/>
      </c>
      <c r="F654" s="508"/>
      <c r="G654" s="508"/>
      <c r="H654" s="508"/>
      <c r="I654" s="508"/>
      <c r="J654" s="508"/>
      <c r="K654" s="509"/>
      <c r="L654" s="510" t="str">
        <f>IF(入力②!D404="","",入力②!D404)</f>
        <v/>
      </c>
      <c r="M654" s="511"/>
      <c r="N654" s="511"/>
      <c r="O654" s="511"/>
      <c r="P654" s="512"/>
      <c r="Q654" s="510" t="str">
        <f>IF(入力②!E404="","",入力②!E404)</f>
        <v/>
      </c>
      <c r="R654" s="511"/>
      <c r="S654" s="511"/>
      <c r="T654" s="511"/>
      <c r="U654" s="512"/>
      <c r="V654" s="97" t="str">
        <f t="shared" si="16"/>
        <v/>
      </c>
      <c r="W654" s="513" t="str">
        <f>TEXT(IF(入力②!F404="","",入力②!F404),"ggge年mm月dd日")</f>
        <v/>
      </c>
      <c r="X654" s="513"/>
      <c r="Y654" s="513"/>
      <c r="Z654" s="513"/>
      <c r="AA654" s="513"/>
      <c r="AB654" s="514"/>
      <c r="AC654" s="515" t="str">
        <f>IF(入力②!G404="","",入力②!G404)</f>
        <v/>
      </c>
      <c r="AD654" s="516"/>
      <c r="AE654" s="516"/>
      <c r="AF654" s="516"/>
      <c r="AG654" s="516"/>
      <c r="AH654" s="517"/>
      <c r="AI654" s="518" t="str">
        <f>IF(入力②!H404="","",入力②!H404)</f>
        <v/>
      </c>
      <c r="AJ654" s="519"/>
      <c r="AK654" s="519"/>
      <c r="AL654" s="519"/>
      <c r="AM654" s="103" t="s">
        <v>21</v>
      </c>
    </row>
    <row r="655" spans="1:39" ht="27" customHeight="1" x14ac:dyDescent="0.15">
      <c r="A655" s="102">
        <v>4</v>
      </c>
      <c r="B655" s="504" t="str">
        <f>IF(入力②!B405="","",入力②!B405)</f>
        <v/>
      </c>
      <c r="C655" s="505"/>
      <c r="D655" s="506"/>
      <c r="E655" s="507" t="str">
        <f>IF(入力②!C405="","",(入力②!C405))</f>
        <v/>
      </c>
      <c r="F655" s="508"/>
      <c r="G655" s="508"/>
      <c r="H655" s="508"/>
      <c r="I655" s="508"/>
      <c r="J655" s="508"/>
      <c r="K655" s="509"/>
      <c r="L655" s="510" t="str">
        <f>IF(入力②!D405="","",入力②!D405)</f>
        <v/>
      </c>
      <c r="M655" s="511"/>
      <c r="N655" s="511"/>
      <c r="O655" s="511"/>
      <c r="P655" s="512"/>
      <c r="Q655" s="510" t="str">
        <f>IF(入力②!E405="","",入力②!E405)</f>
        <v/>
      </c>
      <c r="R655" s="511"/>
      <c r="S655" s="511"/>
      <c r="T655" s="511"/>
      <c r="U655" s="512"/>
      <c r="V655" s="97" t="str">
        <f t="shared" si="16"/>
        <v/>
      </c>
      <c r="W655" s="513" t="str">
        <f>TEXT(IF(入力②!F405="","",入力②!F405),"ggge年mm月dd日")</f>
        <v/>
      </c>
      <c r="X655" s="513"/>
      <c r="Y655" s="513"/>
      <c r="Z655" s="513"/>
      <c r="AA655" s="513"/>
      <c r="AB655" s="514"/>
      <c r="AC655" s="515" t="str">
        <f>IF(入力②!G405="","",入力②!G405)</f>
        <v/>
      </c>
      <c r="AD655" s="516"/>
      <c r="AE655" s="516"/>
      <c r="AF655" s="516"/>
      <c r="AG655" s="516"/>
      <c r="AH655" s="517"/>
      <c r="AI655" s="518" t="str">
        <f>IF(入力②!H405="","",入力②!H405)</f>
        <v/>
      </c>
      <c r="AJ655" s="519"/>
      <c r="AK655" s="519"/>
      <c r="AL655" s="519"/>
      <c r="AM655" s="103" t="s">
        <v>21</v>
      </c>
    </row>
    <row r="656" spans="1:39" ht="27" customHeight="1" x14ac:dyDescent="0.15">
      <c r="A656" s="141">
        <v>5</v>
      </c>
      <c r="B656" s="536" t="str">
        <f>IF(入力②!B406="","",入力②!B406)</f>
        <v/>
      </c>
      <c r="C656" s="537"/>
      <c r="D656" s="538"/>
      <c r="E656" s="539" t="str">
        <f>IF(入力②!C406="","",(入力②!C406))</f>
        <v/>
      </c>
      <c r="F656" s="540"/>
      <c r="G656" s="540"/>
      <c r="H656" s="540"/>
      <c r="I656" s="540"/>
      <c r="J656" s="540"/>
      <c r="K656" s="541"/>
      <c r="L656" s="542" t="str">
        <f>IF(入力②!D406="","",入力②!D406)</f>
        <v/>
      </c>
      <c r="M656" s="543"/>
      <c r="N656" s="543"/>
      <c r="O656" s="543"/>
      <c r="P656" s="544"/>
      <c r="Q656" s="542" t="str">
        <f>IF(入力②!E406="","",入力②!E406)</f>
        <v/>
      </c>
      <c r="R656" s="543"/>
      <c r="S656" s="543"/>
      <c r="T656" s="543"/>
      <c r="U656" s="544"/>
      <c r="V656" s="98" t="str">
        <f t="shared" si="16"/>
        <v/>
      </c>
      <c r="W656" s="545" t="str">
        <f>TEXT(IF(入力②!F406="","",入力②!F406),"ggge年mm月dd日")</f>
        <v/>
      </c>
      <c r="X656" s="545"/>
      <c r="Y656" s="545"/>
      <c r="Z656" s="545"/>
      <c r="AA656" s="545"/>
      <c r="AB656" s="546"/>
      <c r="AC656" s="547" t="str">
        <f>IF(入力②!G406="","",入力②!G406)</f>
        <v/>
      </c>
      <c r="AD656" s="548"/>
      <c r="AE656" s="548"/>
      <c r="AF656" s="548"/>
      <c r="AG656" s="548"/>
      <c r="AH656" s="549"/>
      <c r="AI656" s="550" t="str">
        <f>IF(入力②!H406="","",入力②!H406)</f>
        <v/>
      </c>
      <c r="AJ656" s="551"/>
      <c r="AK656" s="551"/>
      <c r="AL656" s="551"/>
      <c r="AM656" s="142" t="s">
        <v>21</v>
      </c>
    </row>
    <row r="657" spans="1:39" ht="27" customHeight="1" x14ac:dyDescent="0.15">
      <c r="A657" s="143">
        <v>6</v>
      </c>
      <c r="B657" s="520" t="str">
        <f>IF(入力②!B407="","",入力②!B407)</f>
        <v/>
      </c>
      <c r="C657" s="521"/>
      <c r="D657" s="522"/>
      <c r="E657" s="523" t="str">
        <f>IF(入力②!C407="","",(入力②!C407))</f>
        <v/>
      </c>
      <c r="F657" s="524"/>
      <c r="G657" s="524"/>
      <c r="H657" s="524"/>
      <c r="I657" s="524"/>
      <c r="J657" s="524"/>
      <c r="K657" s="525"/>
      <c r="L657" s="526" t="str">
        <f>IF(入力②!D407="","",入力②!D407)</f>
        <v/>
      </c>
      <c r="M657" s="527"/>
      <c r="N657" s="527"/>
      <c r="O657" s="527"/>
      <c r="P657" s="528"/>
      <c r="Q657" s="526" t="str">
        <f>IF(入力②!E407="","",入力②!E407)</f>
        <v/>
      </c>
      <c r="R657" s="527"/>
      <c r="S657" s="527"/>
      <c r="T657" s="527"/>
      <c r="U657" s="528"/>
      <c r="V657" s="99" t="str">
        <f t="shared" si="16"/>
        <v/>
      </c>
      <c r="W657" s="529" t="str">
        <f>TEXT(IF(入力②!F407="","",入力②!F407),"ggge年mm月dd日")</f>
        <v/>
      </c>
      <c r="X657" s="529"/>
      <c r="Y657" s="529"/>
      <c r="Z657" s="529"/>
      <c r="AA657" s="529"/>
      <c r="AB657" s="530"/>
      <c r="AC657" s="531" t="str">
        <f>IF(入力②!G407="","",入力②!G407)</f>
        <v/>
      </c>
      <c r="AD657" s="532"/>
      <c r="AE657" s="532"/>
      <c r="AF657" s="532"/>
      <c r="AG657" s="532"/>
      <c r="AH657" s="533"/>
      <c r="AI657" s="534" t="str">
        <f>IF(入力②!H407="","",入力②!H407)</f>
        <v/>
      </c>
      <c r="AJ657" s="535"/>
      <c r="AK657" s="535"/>
      <c r="AL657" s="535"/>
      <c r="AM657" s="204" t="s">
        <v>21</v>
      </c>
    </row>
    <row r="658" spans="1:39" ht="27" customHeight="1" x14ac:dyDescent="0.15">
      <c r="A658" s="102">
        <v>7</v>
      </c>
      <c r="B658" s="504" t="str">
        <f>IF(入力②!B408="","",入力②!B408)</f>
        <v/>
      </c>
      <c r="C658" s="505"/>
      <c r="D658" s="506"/>
      <c r="E658" s="507" t="str">
        <f>IF(入力②!C408="","",(入力②!C408))</f>
        <v/>
      </c>
      <c r="F658" s="508"/>
      <c r="G658" s="508"/>
      <c r="H658" s="508"/>
      <c r="I658" s="508"/>
      <c r="J658" s="508"/>
      <c r="K658" s="509"/>
      <c r="L658" s="510" t="str">
        <f>IF(入力②!D408="","",入力②!D408)</f>
        <v/>
      </c>
      <c r="M658" s="511"/>
      <c r="N658" s="511"/>
      <c r="O658" s="511"/>
      <c r="P658" s="512"/>
      <c r="Q658" s="510" t="str">
        <f>IF(入力②!E408="","",入力②!E408)</f>
        <v/>
      </c>
      <c r="R658" s="511"/>
      <c r="S658" s="511"/>
      <c r="T658" s="511"/>
      <c r="U658" s="512"/>
      <c r="V658" s="97" t="str">
        <f t="shared" si="16"/>
        <v/>
      </c>
      <c r="W658" s="513" t="str">
        <f>TEXT(IF(入力②!F408="","",入力②!F408),"ggge年mm月dd日")</f>
        <v/>
      </c>
      <c r="X658" s="513"/>
      <c r="Y658" s="513"/>
      <c r="Z658" s="513"/>
      <c r="AA658" s="513"/>
      <c r="AB658" s="514"/>
      <c r="AC658" s="515" t="str">
        <f>IF(入力②!G408="","",入力②!G408)</f>
        <v/>
      </c>
      <c r="AD658" s="516"/>
      <c r="AE658" s="516"/>
      <c r="AF658" s="516"/>
      <c r="AG658" s="516"/>
      <c r="AH658" s="517"/>
      <c r="AI658" s="518" t="str">
        <f>IF(入力②!H408="","",入力②!H408)</f>
        <v/>
      </c>
      <c r="AJ658" s="519"/>
      <c r="AK658" s="519"/>
      <c r="AL658" s="519"/>
      <c r="AM658" s="103" t="s">
        <v>21</v>
      </c>
    </row>
    <row r="659" spans="1:39" ht="27" customHeight="1" x14ac:dyDescent="0.15">
      <c r="A659" s="102">
        <v>8</v>
      </c>
      <c r="B659" s="504" t="str">
        <f>IF(入力②!B409="","",入力②!B409)</f>
        <v/>
      </c>
      <c r="C659" s="505"/>
      <c r="D659" s="506"/>
      <c r="E659" s="507" t="str">
        <f>IF(入力②!C409="","",(入力②!C409))</f>
        <v/>
      </c>
      <c r="F659" s="508"/>
      <c r="G659" s="508"/>
      <c r="H659" s="508"/>
      <c r="I659" s="508"/>
      <c r="J659" s="508"/>
      <c r="K659" s="509"/>
      <c r="L659" s="510" t="str">
        <f>IF(入力②!D409="","",入力②!D409)</f>
        <v/>
      </c>
      <c r="M659" s="511"/>
      <c r="N659" s="511"/>
      <c r="O659" s="511"/>
      <c r="P659" s="512"/>
      <c r="Q659" s="510" t="str">
        <f>IF(入力②!E409="","",入力②!E409)</f>
        <v/>
      </c>
      <c r="R659" s="511"/>
      <c r="S659" s="511"/>
      <c r="T659" s="511"/>
      <c r="U659" s="512"/>
      <c r="V659" s="97" t="str">
        <f t="shared" si="16"/>
        <v/>
      </c>
      <c r="W659" s="513" t="str">
        <f>TEXT(IF(入力②!F409="","",入力②!F409),"ggge年mm月dd日")</f>
        <v/>
      </c>
      <c r="X659" s="513"/>
      <c r="Y659" s="513"/>
      <c r="Z659" s="513"/>
      <c r="AA659" s="513"/>
      <c r="AB659" s="514"/>
      <c r="AC659" s="515" t="str">
        <f>IF(入力②!G409="","",入力②!G409)</f>
        <v/>
      </c>
      <c r="AD659" s="516"/>
      <c r="AE659" s="516"/>
      <c r="AF659" s="516"/>
      <c r="AG659" s="516"/>
      <c r="AH659" s="517"/>
      <c r="AI659" s="518" t="str">
        <f>IF(入力②!H409="","",入力②!H409)</f>
        <v/>
      </c>
      <c r="AJ659" s="519"/>
      <c r="AK659" s="519"/>
      <c r="AL659" s="519"/>
      <c r="AM659" s="103" t="s">
        <v>21</v>
      </c>
    </row>
    <row r="660" spans="1:39" ht="27" customHeight="1" x14ac:dyDescent="0.15">
      <c r="A660" s="102">
        <v>9</v>
      </c>
      <c r="B660" s="504" t="str">
        <f>IF(入力②!B410="","",入力②!B410)</f>
        <v/>
      </c>
      <c r="C660" s="505"/>
      <c r="D660" s="506"/>
      <c r="E660" s="507" t="str">
        <f>IF(入力②!C410="","",(入力②!C410))</f>
        <v/>
      </c>
      <c r="F660" s="508"/>
      <c r="G660" s="508"/>
      <c r="H660" s="508"/>
      <c r="I660" s="508"/>
      <c r="J660" s="508"/>
      <c r="K660" s="509"/>
      <c r="L660" s="510" t="str">
        <f>IF(入力②!D410="","",入力②!D410)</f>
        <v/>
      </c>
      <c r="M660" s="511"/>
      <c r="N660" s="511"/>
      <c r="O660" s="511"/>
      <c r="P660" s="512"/>
      <c r="Q660" s="510" t="str">
        <f>IF(入力②!E410="","",入力②!E410)</f>
        <v/>
      </c>
      <c r="R660" s="511"/>
      <c r="S660" s="511"/>
      <c r="T660" s="511"/>
      <c r="U660" s="512"/>
      <c r="V660" s="97" t="str">
        <f t="shared" si="16"/>
        <v/>
      </c>
      <c r="W660" s="513" t="str">
        <f>TEXT(IF(入力②!F410="","",入力②!F410),"ggge年mm月dd日")</f>
        <v/>
      </c>
      <c r="X660" s="513"/>
      <c r="Y660" s="513"/>
      <c r="Z660" s="513"/>
      <c r="AA660" s="513"/>
      <c r="AB660" s="514"/>
      <c r="AC660" s="515" t="str">
        <f>IF(入力②!G410="","",入力②!G410)</f>
        <v/>
      </c>
      <c r="AD660" s="516"/>
      <c r="AE660" s="516"/>
      <c r="AF660" s="516"/>
      <c r="AG660" s="516"/>
      <c r="AH660" s="517"/>
      <c r="AI660" s="518" t="str">
        <f>IF(入力②!H410="","",入力②!H410)</f>
        <v/>
      </c>
      <c r="AJ660" s="519"/>
      <c r="AK660" s="519"/>
      <c r="AL660" s="519"/>
      <c r="AM660" s="103" t="s">
        <v>21</v>
      </c>
    </row>
    <row r="661" spans="1:39" ht="27" customHeight="1" x14ac:dyDescent="0.15">
      <c r="A661" s="141">
        <v>10</v>
      </c>
      <c r="B661" s="536" t="str">
        <f>IF(入力②!B411="","",入力②!B411)</f>
        <v/>
      </c>
      <c r="C661" s="537"/>
      <c r="D661" s="538"/>
      <c r="E661" s="539" t="str">
        <f>IF(入力②!C411="","",(入力②!C411))</f>
        <v/>
      </c>
      <c r="F661" s="540"/>
      <c r="G661" s="540"/>
      <c r="H661" s="540"/>
      <c r="I661" s="540"/>
      <c r="J661" s="540"/>
      <c r="K661" s="541"/>
      <c r="L661" s="542" t="str">
        <f>IF(入力②!D411="","",入力②!D411)</f>
        <v/>
      </c>
      <c r="M661" s="543"/>
      <c r="N661" s="543"/>
      <c r="O661" s="543"/>
      <c r="P661" s="544"/>
      <c r="Q661" s="542" t="str">
        <f>IF(入力②!E411="","",入力②!E411)</f>
        <v/>
      </c>
      <c r="R661" s="543"/>
      <c r="S661" s="543"/>
      <c r="T661" s="543"/>
      <c r="U661" s="544"/>
      <c r="V661" s="98" t="str">
        <f t="shared" si="16"/>
        <v/>
      </c>
      <c r="W661" s="545" t="str">
        <f>TEXT(IF(入力②!F411="","",入力②!F411),"ggge年mm月dd日")</f>
        <v/>
      </c>
      <c r="X661" s="545"/>
      <c r="Y661" s="545"/>
      <c r="Z661" s="545"/>
      <c r="AA661" s="545"/>
      <c r="AB661" s="546"/>
      <c r="AC661" s="547" t="str">
        <f>IF(入力②!G411="","",入力②!G411)</f>
        <v/>
      </c>
      <c r="AD661" s="548"/>
      <c r="AE661" s="548"/>
      <c r="AF661" s="548"/>
      <c r="AG661" s="548"/>
      <c r="AH661" s="549"/>
      <c r="AI661" s="550" t="str">
        <f>IF(入力②!H411="","",入力②!H411)</f>
        <v/>
      </c>
      <c r="AJ661" s="551"/>
      <c r="AK661" s="551"/>
      <c r="AL661" s="551"/>
      <c r="AM661" s="142" t="s">
        <v>21</v>
      </c>
    </row>
    <row r="662" spans="1:39" ht="27" customHeight="1" x14ac:dyDescent="0.15">
      <c r="A662" s="143">
        <v>11</v>
      </c>
      <c r="B662" s="520" t="str">
        <f>IF(入力②!B412="","",入力②!B412)</f>
        <v/>
      </c>
      <c r="C662" s="521"/>
      <c r="D662" s="522"/>
      <c r="E662" s="523" t="str">
        <f>IF(入力②!C412="","",(入力②!C412))</f>
        <v/>
      </c>
      <c r="F662" s="524"/>
      <c r="G662" s="524"/>
      <c r="H662" s="524"/>
      <c r="I662" s="524"/>
      <c r="J662" s="524"/>
      <c r="K662" s="525"/>
      <c r="L662" s="526" t="str">
        <f>IF(入力②!D412="","",入力②!D412)</f>
        <v/>
      </c>
      <c r="M662" s="527"/>
      <c r="N662" s="527"/>
      <c r="O662" s="527"/>
      <c r="P662" s="528"/>
      <c r="Q662" s="526" t="str">
        <f>IF(入力②!E412="","",入力②!E412)</f>
        <v/>
      </c>
      <c r="R662" s="527"/>
      <c r="S662" s="527"/>
      <c r="T662" s="527"/>
      <c r="U662" s="528"/>
      <c r="V662" s="99" t="str">
        <f t="shared" si="16"/>
        <v/>
      </c>
      <c r="W662" s="529" t="str">
        <f>TEXT(IF(入力②!F412="","",入力②!F412),"ggge年mm月dd日")</f>
        <v/>
      </c>
      <c r="X662" s="529"/>
      <c r="Y662" s="529"/>
      <c r="Z662" s="529"/>
      <c r="AA662" s="529"/>
      <c r="AB662" s="530"/>
      <c r="AC662" s="531" t="str">
        <f>IF(入力②!G412="","",入力②!G412)</f>
        <v/>
      </c>
      <c r="AD662" s="532"/>
      <c r="AE662" s="532"/>
      <c r="AF662" s="532"/>
      <c r="AG662" s="532"/>
      <c r="AH662" s="533"/>
      <c r="AI662" s="534" t="str">
        <f>IF(入力②!H412="","",入力②!H412)</f>
        <v/>
      </c>
      <c r="AJ662" s="535"/>
      <c r="AK662" s="535"/>
      <c r="AL662" s="535"/>
      <c r="AM662" s="204" t="s">
        <v>21</v>
      </c>
    </row>
    <row r="663" spans="1:39" ht="27" customHeight="1" x14ac:dyDescent="0.15">
      <c r="A663" s="102">
        <v>12</v>
      </c>
      <c r="B663" s="504" t="str">
        <f>IF(入力②!B413="","",入力②!B413)</f>
        <v/>
      </c>
      <c r="C663" s="505"/>
      <c r="D663" s="506"/>
      <c r="E663" s="507" t="str">
        <f>IF(入力②!C413="","",(入力②!C413))</f>
        <v/>
      </c>
      <c r="F663" s="508"/>
      <c r="G663" s="508"/>
      <c r="H663" s="508"/>
      <c r="I663" s="508"/>
      <c r="J663" s="508"/>
      <c r="K663" s="509"/>
      <c r="L663" s="510" t="str">
        <f>IF(入力②!D413="","",入力②!D413)</f>
        <v/>
      </c>
      <c r="M663" s="511"/>
      <c r="N663" s="511"/>
      <c r="O663" s="511"/>
      <c r="P663" s="512"/>
      <c r="Q663" s="510" t="str">
        <f>IF(入力②!E413="","",入力②!E413)</f>
        <v/>
      </c>
      <c r="R663" s="511"/>
      <c r="S663" s="511"/>
      <c r="T663" s="511"/>
      <c r="U663" s="512"/>
      <c r="V663" s="97" t="str">
        <f t="shared" si="16"/>
        <v/>
      </c>
      <c r="W663" s="513" t="str">
        <f>TEXT(IF(入力②!F413="","",入力②!F413),"ggge年mm月dd日")</f>
        <v/>
      </c>
      <c r="X663" s="513"/>
      <c r="Y663" s="513"/>
      <c r="Z663" s="513"/>
      <c r="AA663" s="513"/>
      <c r="AB663" s="514"/>
      <c r="AC663" s="515" t="str">
        <f>IF(入力②!G413="","",入力②!G413)</f>
        <v/>
      </c>
      <c r="AD663" s="516"/>
      <c r="AE663" s="516"/>
      <c r="AF663" s="516"/>
      <c r="AG663" s="516"/>
      <c r="AH663" s="517"/>
      <c r="AI663" s="518" t="str">
        <f>IF(入力②!H413="","",入力②!H413)</f>
        <v/>
      </c>
      <c r="AJ663" s="519"/>
      <c r="AK663" s="519"/>
      <c r="AL663" s="519"/>
      <c r="AM663" s="103" t="s">
        <v>21</v>
      </c>
    </row>
    <row r="664" spans="1:39" ht="27" customHeight="1" x14ac:dyDescent="0.15">
      <c r="A664" s="102">
        <v>13</v>
      </c>
      <c r="B664" s="504" t="str">
        <f>IF(入力②!B414="","",入力②!B414)</f>
        <v/>
      </c>
      <c r="C664" s="505"/>
      <c r="D664" s="506"/>
      <c r="E664" s="507" t="str">
        <f>IF(入力②!C414="","",(入力②!C414))</f>
        <v/>
      </c>
      <c r="F664" s="508"/>
      <c r="G664" s="508"/>
      <c r="H664" s="508"/>
      <c r="I664" s="508"/>
      <c r="J664" s="508"/>
      <c r="K664" s="509"/>
      <c r="L664" s="510" t="str">
        <f>IF(入力②!D414="","",入力②!D414)</f>
        <v/>
      </c>
      <c r="M664" s="511"/>
      <c r="N664" s="511"/>
      <c r="O664" s="511"/>
      <c r="P664" s="512"/>
      <c r="Q664" s="510" t="str">
        <f>IF(入力②!E414="","",入力②!E414)</f>
        <v/>
      </c>
      <c r="R664" s="511"/>
      <c r="S664" s="511"/>
      <c r="T664" s="511"/>
      <c r="U664" s="512"/>
      <c r="V664" s="97" t="str">
        <f t="shared" si="16"/>
        <v/>
      </c>
      <c r="W664" s="513" t="str">
        <f>TEXT(IF(入力②!F414="","",入力②!F414),"ggge年mm月dd日")</f>
        <v/>
      </c>
      <c r="X664" s="513"/>
      <c r="Y664" s="513"/>
      <c r="Z664" s="513"/>
      <c r="AA664" s="513"/>
      <c r="AB664" s="514"/>
      <c r="AC664" s="515" t="str">
        <f>IF(入力②!G414="","",入力②!G414)</f>
        <v/>
      </c>
      <c r="AD664" s="516"/>
      <c r="AE664" s="516"/>
      <c r="AF664" s="516"/>
      <c r="AG664" s="516"/>
      <c r="AH664" s="517"/>
      <c r="AI664" s="518" t="str">
        <f>IF(入力②!H414="","",入力②!H414)</f>
        <v/>
      </c>
      <c r="AJ664" s="519"/>
      <c r="AK664" s="519"/>
      <c r="AL664" s="519"/>
      <c r="AM664" s="103" t="s">
        <v>21</v>
      </c>
    </row>
    <row r="665" spans="1:39" ht="27" customHeight="1" x14ac:dyDescent="0.15">
      <c r="A665" s="102">
        <v>14</v>
      </c>
      <c r="B665" s="504" t="str">
        <f>IF(入力②!B415="","",入力②!B415)</f>
        <v/>
      </c>
      <c r="C665" s="505"/>
      <c r="D665" s="506"/>
      <c r="E665" s="507" t="str">
        <f>IF(入力②!C415="","",(入力②!C415))</f>
        <v/>
      </c>
      <c r="F665" s="508"/>
      <c r="G665" s="508"/>
      <c r="H665" s="508"/>
      <c r="I665" s="508"/>
      <c r="J665" s="508"/>
      <c r="K665" s="509"/>
      <c r="L665" s="510" t="str">
        <f>IF(入力②!D415="","",入力②!D415)</f>
        <v/>
      </c>
      <c r="M665" s="511"/>
      <c r="N665" s="511"/>
      <c r="O665" s="511"/>
      <c r="P665" s="512"/>
      <c r="Q665" s="510" t="str">
        <f>IF(入力②!E415="","",入力②!E415)</f>
        <v/>
      </c>
      <c r="R665" s="511"/>
      <c r="S665" s="511"/>
      <c r="T665" s="511"/>
      <c r="U665" s="512"/>
      <c r="V665" s="97" t="str">
        <f t="shared" si="16"/>
        <v/>
      </c>
      <c r="W665" s="513" t="str">
        <f>TEXT(IF(入力②!F415="","",入力②!F415),"ggge年mm月dd日")</f>
        <v/>
      </c>
      <c r="X665" s="513"/>
      <c r="Y665" s="513"/>
      <c r="Z665" s="513"/>
      <c r="AA665" s="513"/>
      <c r="AB665" s="514"/>
      <c r="AC665" s="515" t="str">
        <f>IF(入力②!G415="","",入力②!G415)</f>
        <v/>
      </c>
      <c r="AD665" s="516"/>
      <c r="AE665" s="516"/>
      <c r="AF665" s="516"/>
      <c r="AG665" s="516"/>
      <c r="AH665" s="517"/>
      <c r="AI665" s="518" t="str">
        <f>IF(入力②!H415="","",入力②!H415)</f>
        <v/>
      </c>
      <c r="AJ665" s="519"/>
      <c r="AK665" s="519"/>
      <c r="AL665" s="519"/>
      <c r="AM665" s="103" t="s">
        <v>21</v>
      </c>
    </row>
    <row r="666" spans="1:39" ht="27" customHeight="1" x14ac:dyDescent="0.15">
      <c r="A666" s="141">
        <v>15</v>
      </c>
      <c r="B666" s="536" t="str">
        <f>IF(入力②!B416="","",入力②!B416)</f>
        <v/>
      </c>
      <c r="C666" s="537"/>
      <c r="D666" s="538"/>
      <c r="E666" s="539" t="str">
        <f>IF(入力②!C416="","",(入力②!C416))</f>
        <v/>
      </c>
      <c r="F666" s="540"/>
      <c r="G666" s="540"/>
      <c r="H666" s="540"/>
      <c r="I666" s="540"/>
      <c r="J666" s="540"/>
      <c r="K666" s="541"/>
      <c r="L666" s="542" t="str">
        <f>IF(入力②!D416="","",入力②!D416)</f>
        <v/>
      </c>
      <c r="M666" s="543"/>
      <c r="N666" s="543"/>
      <c r="O666" s="543"/>
      <c r="P666" s="544"/>
      <c r="Q666" s="542" t="str">
        <f>IF(入力②!E416="","",入力②!E416)</f>
        <v/>
      </c>
      <c r="R666" s="543"/>
      <c r="S666" s="543"/>
      <c r="T666" s="543"/>
      <c r="U666" s="544"/>
      <c r="V666" s="98" t="str">
        <f t="shared" si="16"/>
        <v/>
      </c>
      <c r="W666" s="545" t="str">
        <f>TEXT(IF(入力②!F416="","",入力②!F416),"ggge年mm月dd日")</f>
        <v/>
      </c>
      <c r="X666" s="545"/>
      <c r="Y666" s="545"/>
      <c r="Z666" s="545"/>
      <c r="AA666" s="545"/>
      <c r="AB666" s="546"/>
      <c r="AC666" s="547" t="str">
        <f>IF(入力②!G416="","",入力②!G416)</f>
        <v/>
      </c>
      <c r="AD666" s="548"/>
      <c r="AE666" s="548"/>
      <c r="AF666" s="548"/>
      <c r="AG666" s="548"/>
      <c r="AH666" s="549"/>
      <c r="AI666" s="550" t="str">
        <f>IF(入力②!H416="","",入力②!H416)</f>
        <v/>
      </c>
      <c r="AJ666" s="551"/>
      <c r="AK666" s="551"/>
      <c r="AL666" s="551"/>
      <c r="AM666" s="142" t="s">
        <v>21</v>
      </c>
    </row>
    <row r="667" spans="1:39" ht="27" customHeight="1" x14ac:dyDescent="0.15">
      <c r="A667" s="143">
        <v>16</v>
      </c>
      <c r="B667" s="520" t="str">
        <f>IF(入力②!B417="","",入力②!B417)</f>
        <v/>
      </c>
      <c r="C667" s="521"/>
      <c r="D667" s="522"/>
      <c r="E667" s="523" t="str">
        <f>IF(入力②!C417="","",(入力②!C417))</f>
        <v/>
      </c>
      <c r="F667" s="524"/>
      <c r="G667" s="524"/>
      <c r="H667" s="524"/>
      <c r="I667" s="524"/>
      <c r="J667" s="524"/>
      <c r="K667" s="525"/>
      <c r="L667" s="526" t="str">
        <f>IF(入力②!D417="","",入力②!D417)</f>
        <v/>
      </c>
      <c r="M667" s="527"/>
      <c r="N667" s="527"/>
      <c r="O667" s="527"/>
      <c r="P667" s="528"/>
      <c r="Q667" s="526" t="str">
        <f>IF(入力②!E417="","",入力②!E417)</f>
        <v/>
      </c>
      <c r="R667" s="527"/>
      <c r="S667" s="527"/>
      <c r="T667" s="527"/>
      <c r="U667" s="528"/>
      <c r="V667" s="99" t="str">
        <f t="shared" si="16"/>
        <v/>
      </c>
      <c r="W667" s="529" t="str">
        <f>TEXT(IF(入力②!F417="","",入力②!F417),"ggge年mm月dd日")</f>
        <v/>
      </c>
      <c r="X667" s="529"/>
      <c r="Y667" s="529"/>
      <c r="Z667" s="529"/>
      <c r="AA667" s="529"/>
      <c r="AB667" s="530"/>
      <c r="AC667" s="531" t="str">
        <f>IF(入力②!G417="","",入力②!G417)</f>
        <v/>
      </c>
      <c r="AD667" s="532"/>
      <c r="AE667" s="532"/>
      <c r="AF667" s="532"/>
      <c r="AG667" s="532"/>
      <c r="AH667" s="533"/>
      <c r="AI667" s="534" t="str">
        <f>IF(入力②!H417="","",入力②!H417)</f>
        <v/>
      </c>
      <c r="AJ667" s="535"/>
      <c r="AK667" s="535"/>
      <c r="AL667" s="535"/>
      <c r="AM667" s="204" t="s">
        <v>21</v>
      </c>
    </row>
    <row r="668" spans="1:39" ht="27" customHeight="1" x14ac:dyDescent="0.15">
      <c r="A668" s="102">
        <v>17</v>
      </c>
      <c r="B668" s="504" t="str">
        <f>IF(入力②!B418="","",入力②!B418)</f>
        <v/>
      </c>
      <c r="C668" s="505"/>
      <c r="D668" s="506"/>
      <c r="E668" s="507" t="str">
        <f>IF(入力②!C418="","",(入力②!C418))</f>
        <v/>
      </c>
      <c r="F668" s="508"/>
      <c r="G668" s="508"/>
      <c r="H668" s="508"/>
      <c r="I668" s="508"/>
      <c r="J668" s="508"/>
      <c r="K668" s="509"/>
      <c r="L668" s="510" t="str">
        <f>IF(入力②!D418="","",入力②!D418)</f>
        <v/>
      </c>
      <c r="M668" s="511"/>
      <c r="N668" s="511"/>
      <c r="O668" s="511"/>
      <c r="P668" s="512"/>
      <c r="Q668" s="510" t="str">
        <f>IF(入力②!E418="","",入力②!E418)</f>
        <v/>
      </c>
      <c r="R668" s="511"/>
      <c r="S668" s="511"/>
      <c r="T668" s="511"/>
      <c r="U668" s="512"/>
      <c r="V668" s="97" t="str">
        <f t="shared" si="16"/>
        <v/>
      </c>
      <c r="W668" s="513" t="str">
        <f>TEXT(IF(入力②!F418="","",入力②!F418),"ggge年mm月dd日")</f>
        <v/>
      </c>
      <c r="X668" s="513"/>
      <c r="Y668" s="513"/>
      <c r="Z668" s="513"/>
      <c r="AA668" s="513"/>
      <c r="AB668" s="514"/>
      <c r="AC668" s="515" t="str">
        <f>IF(入力②!G418="","",入力②!G418)</f>
        <v/>
      </c>
      <c r="AD668" s="516"/>
      <c r="AE668" s="516"/>
      <c r="AF668" s="516"/>
      <c r="AG668" s="516"/>
      <c r="AH668" s="517"/>
      <c r="AI668" s="518" t="str">
        <f>IF(入力②!H418="","",入力②!H418)</f>
        <v/>
      </c>
      <c r="AJ668" s="519"/>
      <c r="AK668" s="519"/>
      <c r="AL668" s="519"/>
      <c r="AM668" s="103" t="s">
        <v>21</v>
      </c>
    </row>
    <row r="669" spans="1:39" ht="27" customHeight="1" x14ac:dyDescent="0.15">
      <c r="A669" s="102">
        <v>18</v>
      </c>
      <c r="B669" s="504" t="str">
        <f>IF(入力②!B419="","",入力②!B419)</f>
        <v/>
      </c>
      <c r="C669" s="505"/>
      <c r="D669" s="506"/>
      <c r="E669" s="507" t="str">
        <f>IF(入力②!C419="","",(入力②!C419))</f>
        <v/>
      </c>
      <c r="F669" s="508"/>
      <c r="G669" s="508"/>
      <c r="H669" s="508"/>
      <c r="I669" s="508"/>
      <c r="J669" s="508"/>
      <c r="K669" s="509"/>
      <c r="L669" s="510" t="str">
        <f>IF(入力②!D419="","",入力②!D419)</f>
        <v/>
      </c>
      <c r="M669" s="511"/>
      <c r="N669" s="511"/>
      <c r="O669" s="511"/>
      <c r="P669" s="512"/>
      <c r="Q669" s="510" t="str">
        <f>IF(入力②!E419="","",入力②!E419)</f>
        <v/>
      </c>
      <c r="R669" s="511"/>
      <c r="S669" s="511"/>
      <c r="T669" s="511"/>
      <c r="U669" s="512"/>
      <c r="V669" s="97" t="str">
        <f t="shared" si="16"/>
        <v/>
      </c>
      <c r="W669" s="513" t="str">
        <f>TEXT(IF(入力②!F419="","",入力②!F419),"ggge年mm月dd日")</f>
        <v/>
      </c>
      <c r="X669" s="513"/>
      <c r="Y669" s="513"/>
      <c r="Z669" s="513"/>
      <c r="AA669" s="513"/>
      <c r="AB669" s="514"/>
      <c r="AC669" s="515" t="str">
        <f>IF(入力②!G419="","",入力②!G419)</f>
        <v/>
      </c>
      <c r="AD669" s="516"/>
      <c r="AE669" s="516"/>
      <c r="AF669" s="516"/>
      <c r="AG669" s="516"/>
      <c r="AH669" s="517"/>
      <c r="AI669" s="518" t="str">
        <f>IF(入力②!H419="","",入力②!H419)</f>
        <v/>
      </c>
      <c r="AJ669" s="519"/>
      <c r="AK669" s="519"/>
      <c r="AL669" s="519"/>
      <c r="AM669" s="103" t="s">
        <v>21</v>
      </c>
    </row>
    <row r="670" spans="1:39" ht="27" customHeight="1" x14ac:dyDescent="0.15">
      <c r="A670" s="102">
        <v>19</v>
      </c>
      <c r="B670" s="504" t="str">
        <f>IF(入力②!B420="","",入力②!B420)</f>
        <v/>
      </c>
      <c r="C670" s="505"/>
      <c r="D670" s="506"/>
      <c r="E670" s="507" t="str">
        <f>IF(入力②!C420="","",(入力②!C420))</f>
        <v/>
      </c>
      <c r="F670" s="508"/>
      <c r="G670" s="508"/>
      <c r="H670" s="508"/>
      <c r="I670" s="508"/>
      <c r="J670" s="508"/>
      <c r="K670" s="509"/>
      <c r="L670" s="510" t="str">
        <f>IF(入力②!D420="","",入力②!D420)</f>
        <v/>
      </c>
      <c r="M670" s="511"/>
      <c r="N670" s="511"/>
      <c r="O670" s="511"/>
      <c r="P670" s="512"/>
      <c r="Q670" s="510" t="str">
        <f>IF(入力②!E420="","",入力②!E420)</f>
        <v/>
      </c>
      <c r="R670" s="511"/>
      <c r="S670" s="511"/>
      <c r="T670" s="511"/>
      <c r="U670" s="512"/>
      <c r="V670" s="97" t="str">
        <f t="shared" si="16"/>
        <v/>
      </c>
      <c r="W670" s="513" t="str">
        <f>TEXT(IF(入力②!F420="","",入力②!F420),"ggge年mm月dd日")</f>
        <v/>
      </c>
      <c r="X670" s="513"/>
      <c r="Y670" s="513"/>
      <c r="Z670" s="513"/>
      <c r="AA670" s="513"/>
      <c r="AB670" s="514"/>
      <c r="AC670" s="515" t="str">
        <f>IF(入力②!G420="","",入力②!G420)</f>
        <v/>
      </c>
      <c r="AD670" s="516"/>
      <c r="AE670" s="516"/>
      <c r="AF670" s="516"/>
      <c r="AG670" s="516"/>
      <c r="AH670" s="517"/>
      <c r="AI670" s="518" t="str">
        <f>IF(入力②!H420="","",入力②!H420)</f>
        <v/>
      </c>
      <c r="AJ670" s="519"/>
      <c r="AK670" s="519"/>
      <c r="AL670" s="519"/>
      <c r="AM670" s="103" t="s">
        <v>21</v>
      </c>
    </row>
    <row r="671" spans="1:39" ht="27" customHeight="1" x14ac:dyDescent="0.15">
      <c r="A671" s="141">
        <v>20</v>
      </c>
      <c r="B671" s="536" t="str">
        <f>IF(入力②!B421="","",入力②!B421)</f>
        <v/>
      </c>
      <c r="C671" s="537"/>
      <c r="D671" s="538"/>
      <c r="E671" s="539" t="str">
        <f>IF(入力②!C421="","",(入力②!C421))</f>
        <v/>
      </c>
      <c r="F671" s="540"/>
      <c r="G671" s="540"/>
      <c r="H671" s="540"/>
      <c r="I671" s="540"/>
      <c r="J671" s="540"/>
      <c r="K671" s="541"/>
      <c r="L671" s="542" t="str">
        <f>IF(入力②!D421="","",入力②!D421)</f>
        <v/>
      </c>
      <c r="M671" s="543"/>
      <c r="N671" s="543"/>
      <c r="O671" s="543"/>
      <c r="P671" s="544"/>
      <c r="Q671" s="542" t="str">
        <f>IF(入力②!E421="","",入力②!E421)</f>
        <v/>
      </c>
      <c r="R671" s="543"/>
      <c r="S671" s="543"/>
      <c r="T671" s="543"/>
      <c r="U671" s="544"/>
      <c r="V671" s="98" t="str">
        <f t="shared" si="16"/>
        <v/>
      </c>
      <c r="W671" s="545" t="str">
        <f>TEXT(IF(入力②!F421="","",入力②!F421),"ggge年mm月dd日")</f>
        <v/>
      </c>
      <c r="X671" s="545"/>
      <c r="Y671" s="545"/>
      <c r="Z671" s="545"/>
      <c r="AA671" s="545"/>
      <c r="AB671" s="546"/>
      <c r="AC671" s="547" t="str">
        <f>IF(入力②!G421="","",入力②!G421)</f>
        <v/>
      </c>
      <c r="AD671" s="548"/>
      <c r="AE671" s="548"/>
      <c r="AF671" s="548"/>
      <c r="AG671" s="548"/>
      <c r="AH671" s="549"/>
      <c r="AI671" s="550" t="str">
        <f>IF(入力②!H421="","",入力②!H421)</f>
        <v/>
      </c>
      <c r="AJ671" s="551"/>
      <c r="AK671" s="551"/>
      <c r="AL671" s="551"/>
      <c r="AM671" s="142" t="s">
        <v>21</v>
      </c>
    </row>
    <row r="672" spans="1:39" ht="27" customHeight="1" x14ac:dyDescent="0.15">
      <c r="A672" s="100">
        <v>21</v>
      </c>
      <c r="B672" s="520" t="str">
        <f>IF(入力②!B422="","",入力②!B422)</f>
        <v/>
      </c>
      <c r="C672" s="521"/>
      <c r="D672" s="522"/>
      <c r="E672" s="523" t="str">
        <f>IF(入力②!C422="","",(入力②!C422))</f>
        <v/>
      </c>
      <c r="F672" s="524"/>
      <c r="G672" s="524"/>
      <c r="H672" s="524"/>
      <c r="I672" s="524"/>
      <c r="J672" s="524"/>
      <c r="K672" s="525"/>
      <c r="L672" s="526" t="str">
        <f>IF(入力②!D422="","",入力②!D422)</f>
        <v/>
      </c>
      <c r="M672" s="527"/>
      <c r="N672" s="527"/>
      <c r="O672" s="527"/>
      <c r="P672" s="528"/>
      <c r="Q672" s="526" t="str">
        <f>IF(入力②!E422="","",入力②!E422)</f>
        <v/>
      </c>
      <c r="R672" s="527"/>
      <c r="S672" s="527"/>
      <c r="T672" s="527"/>
      <c r="U672" s="528"/>
      <c r="V672" s="99" t="str">
        <f t="shared" si="16"/>
        <v/>
      </c>
      <c r="W672" s="529" t="str">
        <f>TEXT(IF(入力②!F422="","",入力②!F422),"ggge年mm月dd日")</f>
        <v/>
      </c>
      <c r="X672" s="529"/>
      <c r="Y672" s="529"/>
      <c r="Z672" s="529"/>
      <c r="AA672" s="529"/>
      <c r="AB672" s="530"/>
      <c r="AC672" s="531" t="str">
        <f>IF(入力②!G422="","",入力②!G422)</f>
        <v/>
      </c>
      <c r="AD672" s="532"/>
      <c r="AE672" s="532"/>
      <c r="AF672" s="532"/>
      <c r="AG672" s="532"/>
      <c r="AH672" s="533"/>
      <c r="AI672" s="534" t="str">
        <f>IF(入力②!H422="","",入力②!H422)</f>
        <v/>
      </c>
      <c r="AJ672" s="535"/>
      <c r="AK672" s="535"/>
      <c r="AL672" s="535"/>
      <c r="AM672" s="204" t="s">
        <v>21</v>
      </c>
    </row>
    <row r="673" spans="1:39" ht="27" customHeight="1" x14ac:dyDescent="0.15">
      <c r="A673" s="102">
        <v>22</v>
      </c>
      <c r="B673" s="504" t="str">
        <f>IF(入力②!B423="","",入力②!B423)</f>
        <v/>
      </c>
      <c r="C673" s="505"/>
      <c r="D673" s="506"/>
      <c r="E673" s="507" t="str">
        <f>IF(入力②!C423="","",(入力②!C423))</f>
        <v/>
      </c>
      <c r="F673" s="508"/>
      <c r="G673" s="508"/>
      <c r="H673" s="508"/>
      <c r="I673" s="508"/>
      <c r="J673" s="508"/>
      <c r="K673" s="509"/>
      <c r="L673" s="510" t="str">
        <f>IF(入力②!D423="","",入力②!D423)</f>
        <v/>
      </c>
      <c r="M673" s="511"/>
      <c r="N673" s="511"/>
      <c r="O673" s="511"/>
      <c r="P673" s="512"/>
      <c r="Q673" s="510" t="str">
        <f>IF(入力②!E423="","",入力②!E423)</f>
        <v/>
      </c>
      <c r="R673" s="511"/>
      <c r="S673" s="511"/>
      <c r="T673" s="511"/>
      <c r="U673" s="512"/>
      <c r="V673" s="97" t="str">
        <f t="shared" si="16"/>
        <v/>
      </c>
      <c r="W673" s="513" t="str">
        <f>TEXT(IF(入力②!F423="","",入力②!F423),"ggge年mm月dd日")</f>
        <v/>
      </c>
      <c r="X673" s="513"/>
      <c r="Y673" s="513"/>
      <c r="Z673" s="513"/>
      <c r="AA673" s="513"/>
      <c r="AB673" s="514"/>
      <c r="AC673" s="515" t="str">
        <f>IF(入力②!G423="","",入力②!G423)</f>
        <v/>
      </c>
      <c r="AD673" s="516"/>
      <c r="AE673" s="516"/>
      <c r="AF673" s="516"/>
      <c r="AG673" s="516"/>
      <c r="AH673" s="517"/>
      <c r="AI673" s="518" t="str">
        <f>IF(入力②!H423="","",入力②!H423)</f>
        <v/>
      </c>
      <c r="AJ673" s="519"/>
      <c r="AK673" s="519"/>
      <c r="AL673" s="519"/>
      <c r="AM673" s="103" t="s">
        <v>21</v>
      </c>
    </row>
    <row r="674" spans="1:39" ht="27" customHeight="1" x14ac:dyDescent="0.15">
      <c r="A674" s="102">
        <v>23</v>
      </c>
      <c r="B674" s="504" t="str">
        <f>IF(入力②!B424="","",入力②!B424)</f>
        <v/>
      </c>
      <c r="C674" s="505"/>
      <c r="D674" s="506"/>
      <c r="E674" s="507" t="str">
        <f>IF(入力②!C424="","",(入力②!C424))</f>
        <v/>
      </c>
      <c r="F674" s="508"/>
      <c r="G674" s="508"/>
      <c r="H674" s="508"/>
      <c r="I674" s="508"/>
      <c r="J674" s="508"/>
      <c r="K674" s="509"/>
      <c r="L674" s="510" t="str">
        <f>IF(入力②!D424="","",入力②!D424)</f>
        <v/>
      </c>
      <c r="M674" s="511"/>
      <c r="N674" s="511"/>
      <c r="O674" s="511"/>
      <c r="P674" s="512"/>
      <c r="Q674" s="510" t="str">
        <f>IF(入力②!E424="","",入力②!E424)</f>
        <v/>
      </c>
      <c r="R674" s="511"/>
      <c r="S674" s="511"/>
      <c r="T674" s="511"/>
      <c r="U674" s="512"/>
      <c r="V674" s="97" t="str">
        <f t="shared" si="16"/>
        <v/>
      </c>
      <c r="W674" s="513" t="str">
        <f>TEXT(IF(入力②!F424="","",入力②!F424),"ggge年mm月dd日")</f>
        <v/>
      </c>
      <c r="X674" s="513"/>
      <c r="Y674" s="513"/>
      <c r="Z674" s="513"/>
      <c r="AA674" s="513"/>
      <c r="AB674" s="514"/>
      <c r="AC674" s="515" t="str">
        <f>IF(入力②!G424="","",入力②!G424)</f>
        <v/>
      </c>
      <c r="AD674" s="516"/>
      <c r="AE674" s="516"/>
      <c r="AF674" s="516"/>
      <c r="AG674" s="516"/>
      <c r="AH674" s="517"/>
      <c r="AI674" s="518" t="str">
        <f>IF(入力②!H424="","",入力②!H424)</f>
        <v/>
      </c>
      <c r="AJ674" s="519"/>
      <c r="AK674" s="519"/>
      <c r="AL674" s="519"/>
      <c r="AM674" s="103" t="s">
        <v>21</v>
      </c>
    </row>
    <row r="675" spans="1:39" ht="27" customHeight="1" x14ac:dyDescent="0.15">
      <c r="A675" s="102">
        <v>24</v>
      </c>
      <c r="B675" s="504" t="str">
        <f>IF(入力②!B425="","",入力②!B425)</f>
        <v/>
      </c>
      <c r="C675" s="505"/>
      <c r="D675" s="506"/>
      <c r="E675" s="507" t="str">
        <f>IF(入力②!C425="","",(入力②!C425))</f>
        <v/>
      </c>
      <c r="F675" s="508"/>
      <c r="G675" s="508"/>
      <c r="H675" s="508"/>
      <c r="I675" s="508"/>
      <c r="J675" s="508"/>
      <c r="K675" s="509"/>
      <c r="L675" s="510" t="str">
        <f>IF(入力②!D425="","",入力②!D425)</f>
        <v/>
      </c>
      <c r="M675" s="511"/>
      <c r="N675" s="511"/>
      <c r="O675" s="511"/>
      <c r="P675" s="512"/>
      <c r="Q675" s="510" t="str">
        <f>IF(入力②!E425="","",入力②!E425)</f>
        <v/>
      </c>
      <c r="R675" s="511"/>
      <c r="S675" s="511"/>
      <c r="T675" s="511"/>
      <c r="U675" s="512"/>
      <c r="V675" s="97" t="str">
        <f t="shared" si="16"/>
        <v/>
      </c>
      <c r="W675" s="513" t="str">
        <f>TEXT(IF(入力②!F425="","",入力②!F425),"ggge年mm月dd日")</f>
        <v/>
      </c>
      <c r="X675" s="513"/>
      <c r="Y675" s="513"/>
      <c r="Z675" s="513"/>
      <c r="AA675" s="513"/>
      <c r="AB675" s="514"/>
      <c r="AC675" s="515" t="str">
        <f>IF(入力②!G425="","",入力②!G425)</f>
        <v/>
      </c>
      <c r="AD675" s="516"/>
      <c r="AE675" s="516"/>
      <c r="AF675" s="516"/>
      <c r="AG675" s="516"/>
      <c r="AH675" s="517"/>
      <c r="AI675" s="518" t="str">
        <f>IF(入力②!H425="","",入力②!H425)</f>
        <v/>
      </c>
      <c r="AJ675" s="519"/>
      <c r="AK675" s="519"/>
      <c r="AL675" s="519"/>
      <c r="AM675" s="103" t="s">
        <v>21</v>
      </c>
    </row>
    <row r="676" spans="1:39" ht="27" customHeight="1" thickBot="1" x14ac:dyDescent="0.2">
      <c r="A676" s="100">
        <v>25</v>
      </c>
      <c r="B676" s="480" t="str">
        <f>IF(入力②!B426="","",入力②!B426)</f>
        <v/>
      </c>
      <c r="C676" s="481"/>
      <c r="D676" s="482"/>
      <c r="E676" s="483" t="str">
        <f>IF(入力②!C426="","",(入力②!C426))</f>
        <v/>
      </c>
      <c r="F676" s="484"/>
      <c r="G676" s="484"/>
      <c r="H676" s="484"/>
      <c r="I676" s="484"/>
      <c r="J676" s="484"/>
      <c r="K676" s="485"/>
      <c r="L676" s="486" t="str">
        <f>IF(入力②!D426="","",入力②!D426)</f>
        <v/>
      </c>
      <c r="M676" s="487"/>
      <c r="N676" s="487"/>
      <c r="O676" s="487"/>
      <c r="P676" s="488"/>
      <c r="Q676" s="486" t="str">
        <f>IF(入力②!E426="","",入力②!E426)</f>
        <v/>
      </c>
      <c r="R676" s="487"/>
      <c r="S676" s="487"/>
      <c r="T676" s="487"/>
      <c r="U676" s="488"/>
      <c r="V676" s="104" t="str">
        <f t="shared" si="16"/>
        <v/>
      </c>
      <c r="W676" s="489" t="str">
        <f>TEXT(IF(入力②!F426="","",入力②!F426),"ggge年mm月dd日")</f>
        <v/>
      </c>
      <c r="X676" s="489"/>
      <c r="Y676" s="489"/>
      <c r="Z676" s="489"/>
      <c r="AA676" s="489"/>
      <c r="AB676" s="490"/>
      <c r="AC676" s="491" t="str">
        <f>IF(入力②!G426="","",入力②!G426)</f>
        <v/>
      </c>
      <c r="AD676" s="492"/>
      <c r="AE676" s="492"/>
      <c r="AF676" s="492"/>
      <c r="AG676" s="492"/>
      <c r="AH676" s="493"/>
      <c r="AI676" s="494" t="str">
        <f>IF(入力②!H426="","",入力②!H426)</f>
        <v/>
      </c>
      <c r="AJ676" s="495"/>
      <c r="AK676" s="495"/>
      <c r="AL676" s="495"/>
      <c r="AM676" s="101" t="s">
        <v>21</v>
      </c>
    </row>
    <row r="677" spans="1:39" ht="27" customHeight="1" thickBot="1" x14ac:dyDescent="0.2">
      <c r="A677" s="496" t="s">
        <v>30</v>
      </c>
      <c r="B677" s="497"/>
      <c r="C677" s="497"/>
      <c r="D677" s="497"/>
      <c r="E677" s="497"/>
      <c r="F677" s="497"/>
      <c r="G677" s="497"/>
      <c r="H677" s="497"/>
      <c r="I677" s="498">
        <f>COUNT(B652:D676)</f>
        <v>0</v>
      </c>
      <c r="J677" s="499"/>
      <c r="K677" s="499"/>
      <c r="L677" s="499"/>
      <c r="M677" s="499"/>
      <c r="N677" s="499"/>
      <c r="O677" s="499"/>
      <c r="P677" s="499"/>
      <c r="Q677" s="499"/>
      <c r="R677" s="499"/>
      <c r="S677" s="499"/>
      <c r="T677" s="499"/>
      <c r="U677" s="499"/>
      <c r="V677" s="500"/>
      <c r="W677" s="501"/>
      <c r="X677" s="502"/>
      <c r="Y677" s="502"/>
      <c r="Z677" s="502"/>
      <c r="AA677" s="502"/>
      <c r="AB677" s="502"/>
      <c r="AC677" s="502"/>
      <c r="AD677" s="502"/>
      <c r="AE677" s="502"/>
      <c r="AF677" s="502"/>
      <c r="AG677" s="502"/>
      <c r="AH677" s="502"/>
      <c r="AI677" s="502"/>
      <c r="AJ677" s="502"/>
      <c r="AK677" s="502"/>
      <c r="AL677" s="502"/>
      <c r="AM677" s="503"/>
    </row>
    <row r="678" spans="1:39" ht="5.45" customHeight="1" x14ac:dyDescent="0.15">
      <c r="B678" s="105" t="s">
        <v>35</v>
      </c>
      <c r="X678" s="106"/>
    </row>
    <row r="679" spans="1:39" ht="22.9" customHeight="1" thickBot="1" x14ac:dyDescent="0.2">
      <c r="B679" s="475" t="s">
        <v>31</v>
      </c>
      <c r="C679" s="475"/>
      <c r="D679" s="475"/>
      <c r="E679" s="476" t="s">
        <v>36</v>
      </c>
      <c r="F679" s="476"/>
      <c r="G679" s="476"/>
      <c r="H679" s="476"/>
      <c r="I679" s="476"/>
      <c r="J679" s="476"/>
      <c r="K679" s="477"/>
      <c r="L679" s="477"/>
      <c r="M679" s="477"/>
      <c r="N679" s="477"/>
      <c r="O679" s="477"/>
      <c r="P679" s="477"/>
      <c r="Q679" s="477"/>
      <c r="R679" s="478" t="s">
        <v>153</v>
      </c>
      <c r="S679" s="478"/>
      <c r="T679" s="479" t="s">
        <v>154</v>
      </c>
      <c r="U679" s="479"/>
      <c r="V679" s="479"/>
      <c r="W679" s="479"/>
      <c r="X679" s="479"/>
      <c r="Y679" s="479"/>
      <c r="Z679" s="479"/>
      <c r="AA679" s="479"/>
      <c r="AB679" s="479"/>
      <c r="AC679" s="479"/>
      <c r="AD679" s="479"/>
      <c r="AE679" s="479"/>
      <c r="AF679" s="479"/>
      <c r="AG679" s="479"/>
      <c r="AH679" s="479"/>
      <c r="AI679" s="479"/>
      <c r="AJ679" s="479"/>
      <c r="AK679" s="479"/>
      <c r="AL679" s="479"/>
    </row>
    <row r="680" spans="1:39" s="2" customFormat="1" ht="13.15" customHeight="1" thickTop="1" x14ac:dyDescent="0.15">
      <c r="A680" s="107"/>
      <c r="B680" s="1"/>
      <c r="C680" s="1"/>
      <c r="D680" s="1"/>
      <c r="E680" s="1"/>
      <c r="F680" s="1"/>
      <c r="G680" s="1"/>
      <c r="H680" s="1"/>
      <c r="I680" s="1"/>
      <c r="J680" s="1"/>
      <c r="K680" s="108"/>
      <c r="L680" s="108"/>
      <c r="M680" s="108"/>
      <c r="N680" s="108"/>
      <c r="O680" s="108"/>
      <c r="P680" s="108"/>
      <c r="Q680" s="1"/>
      <c r="R680" s="1"/>
      <c r="S680" s="106"/>
      <c r="T680" s="1"/>
      <c r="U680" s="1"/>
      <c r="V680" s="1"/>
      <c r="W680" s="1"/>
    </row>
    <row r="681" spans="1:39" ht="9" customHeight="1" x14ac:dyDescent="0.15"/>
    <row r="682" spans="1:39" ht="31.5" customHeight="1" thickBot="1" x14ac:dyDescent="0.2">
      <c r="C682" s="84"/>
      <c r="D682" s="84"/>
      <c r="E682" s="84"/>
      <c r="F682" s="84"/>
      <c r="G682" s="84"/>
      <c r="H682" s="84"/>
      <c r="I682" s="84"/>
      <c r="J682" s="84"/>
      <c r="K682" s="84"/>
      <c r="L682" s="84"/>
      <c r="M682" s="84"/>
      <c r="N682" s="84"/>
      <c r="O682" s="84"/>
      <c r="P682" s="597" t="s">
        <v>32</v>
      </c>
      <c r="Q682" s="597"/>
      <c r="R682" s="597"/>
      <c r="S682" s="597"/>
      <c r="T682" s="597"/>
      <c r="U682" s="597"/>
      <c r="V682" s="597"/>
      <c r="W682" s="597"/>
      <c r="X682" s="597"/>
      <c r="Y682" s="84"/>
      <c r="Z682" s="84"/>
      <c r="AB682" s="84"/>
      <c r="AC682" s="84"/>
      <c r="AD682" s="84"/>
      <c r="AE682" s="598" t="s">
        <v>14</v>
      </c>
      <c r="AF682" s="599"/>
      <c r="AG682" s="599"/>
      <c r="AH682" s="599"/>
      <c r="AI682" s="599"/>
      <c r="AJ682" s="599"/>
      <c r="AK682" s="599"/>
      <c r="AL682" s="599"/>
      <c r="AM682" s="600"/>
    </row>
    <row r="683" spans="1:39" ht="30" customHeight="1" thickBot="1" x14ac:dyDescent="0.2">
      <c r="A683" s="601" t="s">
        <v>0</v>
      </c>
      <c r="B683" s="602"/>
      <c r="C683" s="602"/>
      <c r="D683" s="602"/>
      <c r="E683" s="603"/>
      <c r="F683" s="604" t="str">
        <f>IF(入力①!$B$4="","",入力①!$B$4)</f>
        <v/>
      </c>
      <c r="G683" s="605"/>
      <c r="H683" s="605"/>
      <c r="I683" s="606"/>
      <c r="J683" s="85"/>
      <c r="K683" s="607" t="s">
        <v>182</v>
      </c>
      <c r="L683" s="608"/>
      <c r="M683" s="608"/>
      <c r="N683" s="608"/>
      <c r="O683" s="608"/>
      <c r="P683" s="608"/>
      <c r="Q683" s="608"/>
      <c r="R683" s="608"/>
      <c r="S683" s="608"/>
      <c r="T683" s="608"/>
      <c r="U683" s="608"/>
      <c r="V683" s="608"/>
      <c r="W683" s="608"/>
      <c r="X683" s="608"/>
      <c r="Y683" s="608"/>
      <c r="Z683" s="608"/>
      <c r="AA683" s="608"/>
      <c r="AB683" s="608"/>
      <c r="AC683" s="608"/>
      <c r="AD683" s="608"/>
      <c r="AE683" s="608"/>
      <c r="AF683" s="609"/>
      <c r="AG683" s="610" t="s">
        <v>33</v>
      </c>
      <c r="AH683" s="611"/>
      <c r="AI683" s="611"/>
      <c r="AJ683" s="611"/>
      <c r="AK683" s="611"/>
      <c r="AL683" s="611"/>
    </row>
    <row r="684" spans="1:39" ht="15" customHeight="1" x14ac:dyDescent="0.15">
      <c r="A684" s="555" t="s">
        <v>34</v>
      </c>
      <c r="B684" s="556"/>
      <c r="C684" s="556"/>
      <c r="D684" s="556"/>
      <c r="E684" s="557"/>
      <c r="F684" s="561" t="str">
        <f>IF(入力①!$C$4="","",入力①!$C$4)</f>
        <v/>
      </c>
      <c r="G684" s="562"/>
      <c r="H684" s="562"/>
      <c r="I684" s="562"/>
      <c r="J684" s="562"/>
      <c r="K684" s="562"/>
      <c r="L684" s="562"/>
      <c r="M684" s="562"/>
      <c r="N684" s="562"/>
      <c r="O684" s="562"/>
      <c r="P684" s="562"/>
      <c r="Q684" s="562"/>
      <c r="R684" s="562"/>
      <c r="S684" s="562"/>
      <c r="T684" s="562"/>
      <c r="U684" s="562"/>
      <c r="V684" s="562"/>
      <c r="W684" s="562"/>
      <c r="X684" s="562"/>
      <c r="Y684" s="562"/>
      <c r="Z684" s="562"/>
      <c r="AA684" s="562"/>
      <c r="AB684" s="562"/>
      <c r="AC684" s="562"/>
      <c r="AD684" s="562"/>
      <c r="AE684" s="563"/>
      <c r="AF684" s="86"/>
      <c r="AG684" s="567" t="str">
        <f>IF(OR(入力②!K2=0,入力②!K2&lt;18),"","18／"&amp;入力②!K2&amp;" 　ページ")</f>
        <v/>
      </c>
      <c r="AH684" s="568"/>
      <c r="AI684" s="568"/>
      <c r="AJ684" s="568"/>
      <c r="AK684" s="568"/>
      <c r="AL684" s="569"/>
    </row>
    <row r="685" spans="1:39" ht="15" customHeight="1" thickBot="1" x14ac:dyDescent="0.2">
      <c r="A685" s="558"/>
      <c r="B685" s="559"/>
      <c r="C685" s="559"/>
      <c r="D685" s="559"/>
      <c r="E685" s="560"/>
      <c r="F685" s="564"/>
      <c r="G685" s="565"/>
      <c r="H685" s="565"/>
      <c r="I685" s="565"/>
      <c r="J685" s="565"/>
      <c r="K685" s="565"/>
      <c r="L685" s="565"/>
      <c r="M685" s="565"/>
      <c r="N685" s="565"/>
      <c r="O685" s="565"/>
      <c r="P685" s="565"/>
      <c r="Q685" s="565"/>
      <c r="R685" s="565"/>
      <c r="S685" s="565"/>
      <c r="T685" s="565"/>
      <c r="U685" s="565"/>
      <c r="V685" s="565"/>
      <c r="W685" s="565"/>
      <c r="X685" s="565"/>
      <c r="Y685" s="565"/>
      <c r="Z685" s="565"/>
      <c r="AA685" s="565"/>
      <c r="AB685" s="565"/>
      <c r="AC685" s="565"/>
      <c r="AD685" s="565"/>
      <c r="AE685" s="566"/>
      <c r="AF685" s="87"/>
      <c r="AG685" s="570"/>
      <c r="AH685" s="571"/>
      <c r="AI685" s="571"/>
      <c r="AJ685" s="571"/>
      <c r="AK685" s="571"/>
      <c r="AL685" s="572"/>
    </row>
    <row r="686" spans="1:39" ht="6" customHeight="1" x14ac:dyDescent="0.15">
      <c r="B686" s="88"/>
      <c r="C686" s="88"/>
      <c r="D686" s="88"/>
      <c r="E686" s="88"/>
      <c r="F686" s="88"/>
      <c r="G686" s="89"/>
      <c r="H686" s="89"/>
      <c r="I686" s="89"/>
      <c r="J686" s="89"/>
      <c r="K686" s="89"/>
      <c r="L686" s="89"/>
      <c r="M686" s="89"/>
      <c r="N686" s="89"/>
      <c r="O686" s="89"/>
      <c r="P686" s="89"/>
      <c r="Q686" s="89"/>
      <c r="R686" s="89"/>
      <c r="S686" s="89"/>
      <c r="T686" s="89"/>
      <c r="U686" s="89"/>
      <c r="V686" s="89"/>
      <c r="W686" s="89"/>
      <c r="X686" s="89"/>
      <c r="Y686" s="89"/>
      <c r="Z686" s="89"/>
      <c r="AA686" s="89"/>
      <c r="AB686" s="89"/>
      <c r="AC686" s="89"/>
      <c r="AD686" s="89"/>
      <c r="AE686" s="89"/>
      <c r="AF686" s="90"/>
      <c r="AG686" s="91"/>
      <c r="AH686" s="91"/>
      <c r="AI686" s="91"/>
      <c r="AJ686" s="91"/>
      <c r="AK686" s="91"/>
      <c r="AL686" s="91"/>
    </row>
    <row r="687" spans="1:39" ht="15" customHeight="1" x14ac:dyDescent="0.15">
      <c r="A687" s="135" t="s">
        <v>183</v>
      </c>
      <c r="B687" s="136"/>
      <c r="C687" s="137"/>
      <c r="D687" s="137"/>
      <c r="E687" s="137"/>
      <c r="F687" s="137"/>
      <c r="G687" s="136"/>
      <c r="H687" s="136"/>
      <c r="I687" s="137"/>
      <c r="J687" s="137"/>
      <c r="K687" s="137"/>
      <c r="L687" s="92"/>
      <c r="M687" s="92"/>
      <c r="N687" s="92"/>
      <c r="O687" s="92"/>
      <c r="P687" s="93"/>
      <c r="Q687" s="93"/>
      <c r="R687" s="93"/>
      <c r="S687" s="93"/>
      <c r="T687" s="93"/>
      <c r="U687" s="93"/>
      <c r="V687" s="93"/>
      <c r="W687" s="93"/>
      <c r="X687" s="93"/>
      <c r="Y687" s="93"/>
      <c r="Z687" s="93"/>
      <c r="AA687" s="93"/>
      <c r="AB687" s="93"/>
      <c r="AC687" s="93"/>
      <c r="AD687" s="93"/>
      <c r="AE687" s="93"/>
      <c r="AF687" s="93"/>
    </row>
    <row r="688" spans="1:39" ht="15" customHeight="1" x14ac:dyDescent="0.15">
      <c r="A688" s="138" t="s">
        <v>184</v>
      </c>
      <c r="B688" s="139"/>
      <c r="C688" s="137"/>
      <c r="D688" s="137"/>
      <c r="E688" s="137"/>
      <c r="F688" s="137"/>
      <c r="G688" s="137"/>
      <c r="H688" s="137"/>
      <c r="I688" s="137"/>
      <c r="J688" s="137"/>
      <c r="K688" s="137"/>
      <c r="L688" s="92"/>
      <c r="M688" s="92"/>
      <c r="N688" s="92"/>
      <c r="O688" s="92"/>
      <c r="P688" s="93"/>
      <c r="Q688" s="93"/>
      <c r="R688" s="93"/>
      <c r="S688" s="93"/>
      <c r="T688" s="93"/>
      <c r="U688" s="93"/>
      <c r="V688" s="93"/>
      <c r="W688" s="93"/>
      <c r="X688" s="93"/>
      <c r="Y688" s="93"/>
      <c r="Z688" s="93"/>
      <c r="AA688" s="93"/>
      <c r="AB688" s="93"/>
      <c r="AC688" s="93"/>
      <c r="AD688" s="93"/>
      <c r="AE688" s="93"/>
      <c r="AF688" s="93"/>
    </row>
    <row r="689" spans="1:39" ht="6" customHeight="1" thickBot="1" x14ac:dyDescent="0.2">
      <c r="A689" s="94"/>
      <c r="B689" s="95"/>
      <c r="C689" s="92"/>
      <c r="D689" s="92"/>
      <c r="E689" s="92"/>
      <c r="F689" s="92"/>
      <c r="G689" s="92"/>
      <c r="H689" s="92"/>
      <c r="I689" s="92"/>
      <c r="J689" s="92"/>
      <c r="K689" s="92"/>
      <c r="L689" s="92"/>
      <c r="M689" s="92"/>
      <c r="N689" s="92"/>
      <c r="O689" s="92"/>
      <c r="P689" s="93"/>
      <c r="Q689" s="93"/>
      <c r="R689" s="93"/>
      <c r="S689" s="93"/>
      <c r="T689" s="93"/>
      <c r="U689" s="93"/>
      <c r="V689" s="93"/>
      <c r="W689" s="93"/>
      <c r="X689" s="93"/>
      <c r="Y689" s="93"/>
      <c r="Z689" s="93"/>
      <c r="AA689" s="93"/>
      <c r="AB689" s="93"/>
      <c r="AC689" s="93"/>
      <c r="AD689" s="93"/>
      <c r="AE689" s="93"/>
      <c r="AF689" s="93"/>
    </row>
    <row r="690" spans="1:39" ht="15.6" customHeight="1" x14ac:dyDescent="0.15">
      <c r="A690" s="573" t="s">
        <v>22</v>
      </c>
      <c r="B690" s="575" t="s">
        <v>23</v>
      </c>
      <c r="C690" s="575"/>
      <c r="D690" s="576"/>
      <c r="E690" s="577" t="s">
        <v>24</v>
      </c>
      <c r="F690" s="578"/>
      <c r="G690" s="578"/>
      <c r="H690" s="578"/>
      <c r="I690" s="578"/>
      <c r="J690" s="578"/>
      <c r="K690" s="578"/>
      <c r="L690" s="581" t="s">
        <v>150</v>
      </c>
      <c r="M690" s="575"/>
      <c r="N690" s="575"/>
      <c r="O690" s="575"/>
      <c r="P690" s="576"/>
      <c r="Q690" s="581" t="s">
        <v>25</v>
      </c>
      <c r="R690" s="575"/>
      <c r="S690" s="575"/>
      <c r="T690" s="575"/>
      <c r="U690" s="576"/>
      <c r="V690" s="582" t="s">
        <v>26</v>
      </c>
      <c r="W690" s="583"/>
      <c r="X690" s="583"/>
      <c r="Y690" s="583"/>
      <c r="Z690" s="583"/>
      <c r="AA690" s="583"/>
      <c r="AB690" s="583"/>
      <c r="AC690" s="586" t="s">
        <v>27</v>
      </c>
      <c r="AD690" s="587"/>
      <c r="AE690" s="587"/>
      <c r="AF690" s="587"/>
      <c r="AG690" s="587"/>
      <c r="AH690" s="588"/>
      <c r="AI690" s="578" t="s">
        <v>28</v>
      </c>
      <c r="AJ690" s="578"/>
      <c r="AK690" s="578"/>
      <c r="AL690" s="578"/>
      <c r="AM690" s="592"/>
    </row>
    <row r="691" spans="1:39" ht="13.15" customHeight="1" x14ac:dyDescent="0.15">
      <c r="A691" s="574"/>
      <c r="B691" s="580" t="s">
        <v>29</v>
      </c>
      <c r="C691" s="580"/>
      <c r="D691" s="580"/>
      <c r="E691" s="579"/>
      <c r="F691" s="580"/>
      <c r="G691" s="580"/>
      <c r="H691" s="580"/>
      <c r="I691" s="580"/>
      <c r="J691" s="580"/>
      <c r="K691" s="580"/>
      <c r="L691" s="594" t="s">
        <v>151</v>
      </c>
      <c r="M691" s="595"/>
      <c r="N691" s="595"/>
      <c r="O691" s="595"/>
      <c r="P691" s="596"/>
      <c r="Q691" s="594" t="s">
        <v>152</v>
      </c>
      <c r="R691" s="595"/>
      <c r="S691" s="595"/>
      <c r="T691" s="595"/>
      <c r="U691" s="596"/>
      <c r="V691" s="584"/>
      <c r="W691" s="585"/>
      <c r="X691" s="585"/>
      <c r="Y691" s="585"/>
      <c r="Z691" s="585"/>
      <c r="AA691" s="585"/>
      <c r="AB691" s="585"/>
      <c r="AC691" s="589"/>
      <c r="AD691" s="590"/>
      <c r="AE691" s="590"/>
      <c r="AF691" s="590"/>
      <c r="AG691" s="590"/>
      <c r="AH691" s="591"/>
      <c r="AI691" s="580"/>
      <c r="AJ691" s="580"/>
      <c r="AK691" s="580"/>
      <c r="AL691" s="580"/>
      <c r="AM691" s="593"/>
    </row>
    <row r="692" spans="1:39" ht="27" customHeight="1" x14ac:dyDescent="0.15">
      <c r="A692" s="140">
        <v>1</v>
      </c>
      <c r="B692" s="520" t="str">
        <f>IF(入力②!B427="","",入力②!B427)</f>
        <v/>
      </c>
      <c r="C692" s="521"/>
      <c r="D692" s="522"/>
      <c r="E692" s="552" t="str">
        <f>IF(入力②!C427="","",(入力②!C427))</f>
        <v/>
      </c>
      <c r="F692" s="552"/>
      <c r="G692" s="552"/>
      <c r="H692" s="552"/>
      <c r="I692" s="552"/>
      <c r="J692" s="552"/>
      <c r="K692" s="552"/>
      <c r="L692" s="526" t="str">
        <f>IF(入力②!D427="","",入力②!D427)</f>
        <v/>
      </c>
      <c r="M692" s="527"/>
      <c r="N692" s="553"/>
      <c r="O692" s="553"/>
      <c r="P692" s="554"/>
      <c r="Q692" s="526" t="str">
        <f>IF(入力②!E427="","",入力②!E427)</f>
        <v/>
      </c>
      <c r="R692" s="527"/>
      <c r="S692" s="553"/>
      <c r="T692" s="553"/>
      <c r="U692" s="554"/>
      <c r="V692" s="96" t="str">
        <f>IF(W692="","",IF(LEFT(W692,1)="昭","①",IF(LEFT(W692,1)="平","②","③")))</f>
        <v/>
      </c>
      <c r="W692" s="529" t="str">
        <f>TEXT(IF(入力②!F427="","",入力②!F427),"ggge年mm月dd日")</f>
        <v/>
      </c>
      <c r="X692" s="529"/>
      <c r="Y692" s="529"/>
      <c r="Z692" s="529"/>
      <c r="AA692" s="529"/>
      <c r="AB692" s="530"/>
      <c r="AC692" s="515" t="str">
        <f>IF(入力②!G427="","",入力②!G427)</f>
        <v/>
      </c>
      <c r="AD692" s="516"/>
      <c r="AE692" s="516"/>
      <c r="AF692" s="516"/>
      <c r="AG692" s="516"/>
      <c r="AH692" s="517"/>
      <c r="AI692" s="534" t="str">
        <f>IF(入力②!H427="","",入力②!H427)</f>
        <v/>
      </c>
      <c r="AJ692" s="535"/>
      <c r="AK692" s="535"/>
      <c r="AL692" s="535"/>
      <c r="AM692" s="204" t="s">
        <v>21</v>
      </c>
    </row>
    <row r="693" spans="1:39" ht="27" customHeight="1" x14ac:dyDescent="0.15">
      <c r="A693" s="102">
        <v>2</v>
      </c>
      <c r="B693" s="504" t="str">
        <f>IF(入力②!B428="","",入力②!B428)</f>
        <v/>
      </c>
      <c r="C693" s="505"/>
      <c r="D693" s="506"/>
      <c r="E693" s="507" t="str">
        <f>IF(入力②!C428="","",(入力②!C428))</f>
        <v/>
      </c>
      <c r="F693" s="508"/>
      <c r="G693" s="508"/>
      <c r="H693" s="508"/>
      <c r="I693" s="508"/>
      <c r="J693" s="508"/>
      <c r="K693" s="509"/>
      <c r="L693" s="510" t="str">
        <f>IF(入力②!D428="","",入力②!D428)</f>
        <v/>
      </c>
      <c r="M693" s="511"/>
      <c r="N693" s="511"/>
      <c r="O693" s="511"/>
      <c r="P693" s="512"/>
      <c r="Q693" s="510" t="str">
        <f>IF(入力②!E428="","",入力②!E428)</f>
        <v/>
      </c>
      <c r="R693" s="511"/>
      <c r="S693" s="511"/>
      <c r="T693" s="511"/>
      <c r="U693" s="512"/>
      <c r="V693" s="97" t="str">
        <f t="shared" ref="V693:V716" si="17">IF(W693="","",IF(LEFT(W693,1)="昭","①",IF(LEFT(W693,1)="平","②","③")))</f>
        <v/>
      </c>
      <c r="W693" s="513" t="str">
        <f>TEXT(IF(入力②!F428="","",入力②!F428),"ggge年mm月dd日")</f>
        <v/>
      </c>
      <c r="X693" s="513"/>
      <c r="Y693" s="513"/>
      <c r="Z693" s="513"/>
      <c r="AA693" s="513"/>
      <c r="AB693" s="514"/>
      <c r="AC693" s="515" t="str">
        <f>IF(入力②!G428="","",入力②!G428)</f>
        <v/>
      </c>
      <c r="AD693" s="516"/>
      <c r="AE693" s="516"/>
      <c r="AF693" s="516"/>
      <c r="AG693" s="516"/>
      <c r="AH693" s="517"/>
      <c r="AI693" s="518" t="str">
        <f>IF(入力②!H428="","",入力②!H428)</f>
        <v/>
      </c>
      <c r="AJ693" s="519"/>
      <c r="AK693" s="519"/>
      <c r="AL693" s="519"/>
      <c r="AM693" s="103" t="s">
        <v>21</v>
      </c>
    </row>
    <row r="694" spans="1:39" ht="27" customHeight="1" x14ac:dyDescent="0.15">
      <c r="A694" s="102">
        <v>3</v>
      </c>
      <c r="B694" s="504" t="str">
        <f>IF(入力②!B429="","",入力②!B429)</f>
        <v/>
      </c>
      <c r="C694" s="505"/>
      <c r="D694" s="506"/>
      <c r="E694" s="507" t="str">
        <f>IF(入力②!C429="","",(入力②!C429))</f>
        <v/>
      </c>
      <c r="F694" s="508"/>
      <c r="G694" s="508"/>
      <c r="H694" s="508"/>
      <c r="I694" s="508"/>
      <c r="J694" s="508"/>
      <c r="K694" s="509"/>
      <c r="L694" s="510" t="str">
        <f>IF(入力②!D429="","",入力②!D429)</f>
        <v/>
      </c>
      <c r="M694" s="511"/>
      <c r="N694" s="511"/>
      <c r="O694" s="511"/>
      <c r="P694" s="512"/>
      <c r="Q694" s="510" t="str">
        <f>IF(入力②!E429="","",入力②!E429)</f>
        <v/>
      </c>
      <c r="R694" s="511"/>
      <c r="S694" s="511"/>
      <c r="T694" s="511"/>
      <c r="U694" s="512"/>
      <c r="V694" s="97" t="str">
        <f t="shared" si="17"/>
        <v/>
      </c>
      <c r="W694" s="513" t="str">
        <f>TEXT(IF(入力②!F429="","",入力②!F429),"ggge年mm月dd日")</f>
        <v/>
      </c>
      <c r="X694" s="513"/>
      <c r="Y694" s="513"/>
      <c r="Z694" s="513"/>
      <c r="AA694" s="513"/>
      <c r="AB694" s="514"/>
      <c r="AC694" s="515" t="str">
        <f>IF(入力②!G429="","",入力②!G429)</f>
        <v/>
      </c>
      <c r="AD694" s="516"/>
      <c r="AE694" s="516"/>
      <c r="AF694" s="516"/>
      <c r="AG694" s="516"/>
      <c r="AH694" s="517"/>
      <c r="AI694" s="518" t="str">
        <f>IF(入力②!H429="","",入力②!H429)</f>
        <v/>
      </c>
      <c r="AJ694" s="519"/>
      <c r="AK694" s="519"/>
      <c r="AL694" s="519"/>
      <c r="AM694" s="103" t="s">
        <v>21</v>
      </c>
    </row>
    <row r="695" spans="1:39" ht="27" customHeight="1" x14ac:dyDescent="0.15">
      <c r="A695" s="102">
        <v>4</v>
      </c>
      <c r="B695" s="504" t="str">
        <f>IF(入力②!B430="","",入力②!B430)</f>
        <v/>
      </c>
      <c r="C695" s="505"/>
      <c r="D695" s="506"/>
      <c r="E695" s="507" t="str">
        <f>IF(入力②!C430="","",(入力②!C430))</f>
        <v/>
      </c>
      <c r="F695" s="508"/>
      <c r="G695" s="508"/>
      <c r="H695" s="508"/>
      <c r="I695" s="508"/>
      <c r="J695" s="508"/>
      <c r="K695" s="509"/>
      <c r="L695" s="510" t="str">
        <f>IF(入力②!D430="","",入力②!D430)</f>
        <v/>
      </c>
      <c r="M695" s="511"/>
      <c r="N695" s="511"/>
      <c r="O695" s="511"/>
      <c r="P695" s="512"/>
      <c r="Q695" s="510" t="str">
        <f>IF(入力②!E430="","",入力②!E430)</f>
        <v/>
      </c>
      <c r="R695" s="511"/>
      <c r="S695" s="511"/>
      <c r="T695" s="511"/>
      <c r="U695" s="512"/>
      <c r="V695" s="97" t="str">
        <f t="shared" si="17"/>
        <v/>
      </c>
      <c r="W695" s="513" t="str">
        <f>TEXT(IF(入力②!F430="","",入力②!F430),"ggge年mm月dd日")</f>
        <v/>
      </c>
      <c r="X695" s="513"/>
      <c r="Y695" s="513"/>
      <c r="Z695" s="513"/>
      <c r="AA695" s="513"/>
      <c r="AB695" s="514"/>
      <c r="AC695" s="515" t="str">
        <f>IF(入力②!G430="","",入力②!G430)</f>
        <v/>
      </c>
      <c r="AD695" s="516"/>
      <c r="AE695" s="516"/>
      <c r="AF695" s="516"/>
      <c r="AG695" s="516"/>
      <c r="AH695" s="517"/>
      <c r="AI695" s="518" t="str">
        <f>IF(入力②!H430="","",入力②!H430)</f>
        <v/>
      </c>
      <c r="AJ695" s="519"/>
      <c r="AK695" s="519"/>
      <c r="AL695" s="519"/>
      <c r="AM695" s="103" t="s">
        <v>21</v>
      </c>
    </row>
    <row r="696" spans="1:39" ht="27" customHeight="1" x14ac:dyDescent="0.15">
      <c r="A696" s="141">
        <v>5</v>
      </c>
      <c r="B696" s="536" t="str">
        <f>IF(入力②!B431="","",入力②!B431)</f>
        <v/>
      </c>
      <c r="C696" s="537"/>
      <c r="D696" s="538"/>
      <c r="E696" s="539" t="str">
        <f>IF(入力②!C431="","",(入力②!C431))</f>
        <v/>
      </c>
      <c r="F696" s="540"/>
      <c r="G696" s="540"/>
      <c r="H696" s="540"/>
      <c r="I696" s="540"/>
      <c r="J696" s="540"/>
      <c r="K696" s="541"/>
      <c r="L696" s="542" t="str">
        <f>IF(入力②!D431="","",入力②!D431)</f>
        <v/>
      </c>
      <c r="M696" s="543"/>
      <c r="N696" s="543"/>
      <c r="O696" s="543"/>
      <c r="P696" s="544"/>
      <c r="Q696" s="542" t="str">
        <f>IF(入力②!E431="","",入力②!E431)</f>
        <v/>
      </c>
      <c r="R696" s="543"/>
      <c r="S696" s="543"/>
      <c r="T696" s="543"/>
      <c r="U696" s="544"/>
      <c r="V696" s="98" t="str">
        <f t="shared" si="17"/>
        <v/>
      </c>
      <c r="W696" s="545" t="str">
        <f>TEXT(IF(入力②!F431="","",入力②!F431),"ggge年mm月dd日")</f>
        <v/>
      </c>
      <c r="X696" s="545"/>
      <c r="Y696" s="545"/>
      <c r="Z696" s="545"/>
      <c r="AA696" s="545"/>
      <c r="AB696" s="546"/>
      <c r="AC696" s="547" t="str">
        <f>IF(入力②!G431="","",入力②!G431)</f>
        <v/>
      </c>
      <c r="AD696" s="548"/>
      <c r="AE696" s="548"/>
      <c r="AF696" s="548"/>
      <c r="AG696" s="548"/>
      <c r="AH696" s="549"/>
      <c r="AI696" s="550" t="str">
        <f>IF(入力②!H431="","",入力②!H431)</f>
        <v/>
      </c>
      <c r="AJ696" s="551"/>
      <c r="AK696" s="551"/>
      <c r="AL696" s="551"/>
      <c r="AM696" s="142" t="s">
        <v>21</v>
      </c>
    </row>
    <row r="697" spans="1:39" ht="27" customHeight="1" x14ac:dyDescent="0.15">
      <c r="A697" s="143">
        <v>6</v>
      </c>
      <c r="B697" s="520" t="str">
        <f>IF(入力②!B432="","",入力②!B432)</f>
        <v/>
      </c>
      <c r="C697" s="521"/>
      <c r="D697" s="522"/>
      <c r="E697" s="523" t="str">
        <f>IF(入力②!C432="","",(入力②!C432))</f>
        <v/>
      </c>
      <c r="F697" s="524"/>
      <c r="G697" s="524"/>
      <c r="H697" s="524"/>
      <c r="I697" s="524"/>
      <c r="J697" s="524"/>
      <c r="K697" s="525"/>
      <c r="L697" s="526" t="str">
        <f>IF(入力②!D432="","",入力②!D432)</f>
        <v/>
      </c>
      <c r="M697" s="527"/>
      <c r="N697" s="527"/>
      <c r="O697" s="527"/>
      <c r="P697" s="528"/>
      <c r="Q697" s="526" t="str">
        <f>IF(入力②!E432="","",入力②!E432)</f>
        <v/>
      </c>
      <c r="R697" s="527"/>
      <c r="S697" s="527"/>
      <c r="T697" s="527"/>
      <c r="U697" s="528"/>
      <c r="V697" s="99" t="str">
        <f t="shared" si="17"/>
        <v/>
      </c>
      <c r="W697" s="529" t="str">
        <f>TEXT(IF(入力②!F432="","",入力②!F432),"ggge年mm月dd日")</f>
        <v/>
      </c>
      <c r="X697" s="529"/>
      <c r="Y697" s="529"/>
      <c r="Z697" s="529"/>
      <c r="AA697" s="529"/>
      <c r="AB697" s="530"/>
      <c r="AC697" s="531" t="str">
        <f>IF(入力②!G432="","",入力②!G432)</f>
        <v/>
      </c>
      <c r="AD697" s="532"/>
      <c r="AE697" s="532"/>
      <c r="AF697" s="532"/>
      <c r="AG697" s="532"/>
      <c r="AH697" s="533"/>
      <c r="AI697" s="534" t="str">
        <f>IF(入力②!H432="","",入力②!H432)</f>
        <v/>
      </c>
      <c r="AJ697" s="535"/>
      <c r="AK697" s="535"/>
      <c r="AL697" s="535"/>
      <c r="AM697" s="204" t="s">
        <v>21</v>
      </c>
    </row>
    <row r="698" spans="1:39" ht="27" customHeight="1" x14ac:dyDescent="0.15">
      <c r="A698" s="102">
        <v>7</v>
      </c>
      <c r="B698" s="504" t="str">
        <f>IF(入力②!B433="","",入力②!B433)</f>
        <v/>
      </c>
      <c r="C698" s="505"/>
      <c r="D698" s="506"/>
      <c r="E698" s="507" t="str">
        <f>IF(入力②!C433="","",(入力②!C433))</f>
        <v/>
      </c>
      <c r="F698" s="508"/>
      <c r="G698" s="508"/>
      <c r="H698" s="508"/>
      <c r="I698" s="508"/>
      <c r="J698" s="508"/>
      <c r="K698" s="509"/>
      <c r="L698" s="510" t="str">
        <f>IF(入力②!D433="","",入力②!D433)</f>
        <v/>
      </c>
      <c r="M698" s="511"/>
      <c r="N698" s="511"/>
      <c r="O698" s="511"/>
      <c r="P698" s="512"/>
      <c r="Q698" s="510" t="str">
        <f>IF(入力②!E433="","",入力②!E433)</f>
        <v/>
      </c>
      <c r="R698" s="511"/>
      <c r="S698" s="511"/>
      <c r="T698" s="511"/>
      <c r="U698" s="512"/>
      <c r="V698" s="97" t="str">
        <f t="shared" si="17"/>
        <v/>
      </c>
      <c r="W698" s="513" t="str">
        <f>TEXT(IF(入力②!F433="","",入力②!F433),"ggge年mm月dd日")</f>
        <v/>
      </c>
      <c r="X698" s="513"/>
      <c r="Y698" s="513"/>
      <c r="Z698" s="513"/>
      <c r="AA698" s="513"/>
      <c r="AB698" s="514"/>
      <c r="AC698" s="515" t="str">
        <f>IF(入力②!G433="","",入力②!G433)</f>
        <v/>
      </c>
      <c r="AD698" s="516"/>
      <c r="AE698" s="516"/>
      <c r="AF698" s="516"/>
      <c r="AG698" s="516"/>
      <c r="AH698" s="517"/>
      <c r="AI698" s="518" t="str">
        <f>IF(入力②!H433="","",入力②!H433)</f>
        <v/>
      </c>
      <c r="AJ698" s="519"/>
      <c r="AK698" s="519"/>
      <c r="AL698" s="519"/>
      <c r="AM698" s="103" t="s">
        <v>21</v>
      </c>
    </row>
    <row r="699" spans="1:39" ht="27" customHeight="1" x14ac:dyDescent="0.15">
      <c r="A699" s="102">
        <v>8</v>
      </c>
      <c r="B699" s="504" t="str">
        <f>IF(入力②!B434="","",入力②!B434)</f>
        <v/>
      </c>
      <c r="C699" s="505"/>
      <c r="D699" s="506"/>
      <c r="E699" s="507" t="str">
        <f>IF(入力②!C434="","",(入力②!C434))</f>
        <v/>
      </c>
      <c r="F699" s="508"/>
      <c r="G699" s="508"/>
      <c r="H699" s="508"/>
      <c r="I699" s="508"/>
      <c r="J699" s="508"/>
      <c r="K699" s="509"/>
      <c r="L699" s="510" t="str">
        <f>IF(入力②!D434="","",入力②!D434)</f>
        <v/>
      </c>
      <c r="M699" s="511"/>
      <c r="N699" s="511"/>
      <c r="O699" s="511"/>
      <c r="P699" s="512"/>
      <c r="Q699" s="510" t="str">
        <f>IF(入力②!E434="","",入力②!E434)</f>
        <v/>
      </c>
      <c r="R699" s="511"/>
      <c r="S699" s="511"/>
      <c r="T699" s="511"/>
      <c r="U699" s="512"/>
      <c r="V699" s="97" t="str">
        <f t="shared" si="17"/>
        <v/>
      </c>
      <c r="W699" s="513" t="str">
        <f>TEXT(IF(入力②!F434="","",入力②!F434),"ggge年mm月dd日")</f>
        <v/>
      </c>
      <c r="X699" s="513"/>
      <c r="Y699" s="513"/>
      <c r="Z699" s="513"/>
      <c r="AA699" s="513"/>
      <c r="AB699" s="514"/>
      <c r="AC699" s="515" t="str">
        <f>IF(入力②!G434="","",入力②!G434)</f>
        <v/>
      </c>
      <c r="AD699" s="516"/>
      <c r="AE699" s="516"/>
      <c r="AF699" s="516"/>
      <c r="AG699" s="516"/>
      <c r="AH699" s="517"/>
      <c r="AI699" s="518" t="str">
        <f>IF(入力②!H434="","",入力②!H434)</f>
        <v/>
      </c>
      <c r="AJ699" s="519"/>
      <c r="AK699" s="519"/>
      <c r="AL699" s="519"/>
      <c r="AM699" s="103" t="s">
        <v>21</v>
      </c>
    </row>
    <row r="700" spans="1:39" ht="27" customHeight="1" x14ac:dyDescent="0.15">
      <c r="A700" s="102">
        <v>9</v>
      </c>
      <c r="B700" s="504" t="str">
        <f>IF(入力②!B435="","",入力②!B435)</f>
        <v/>
      </c>
      <c r="C700" s="505"/>
      <c r="D700" s="506"/>
      <c r="E700" s="507" t="str">
        <f>IF(入力②!C435="","",(入力②!C435))</f>
        <v/>
      </c>
      <c r="F700" s="508"/>
      <c r="G700" s="508"/>
      <c r="H700" s="508"/>
      <c r="I700" s="508"/>
      <c r="J700" s="508"/>
      <c r="K700" s="509"/>
      <c r="L700" s="510" t="str">
        <f>IF(入力②!D435="","",入力②!D435)</f>
        <v/>
      </c>
      <c r="M700" s="511"/>
      <c r="N700" s="511"/>
      <c r="O700" s="511"/>
      <c r="P700" s="512"/>
      <c r="Q700" s="510" t="str">
        <f>IF(入力②!E435="","",入力②!E435)</f>
        <v/>
      </c>
      <c r="R700" s="511"/>
      <c r="S700" s="511"/>
      <c r="T700" s="511"/>
      <c r="U700" s="512"/>
      <c r="V700" s="97" t="str">
        <f t="shared" si="17"/>
        <v/>
      </c>
      <c r="W700" s="513" t="str">
        <f>TEXT(IF(入力②!F435="","",入力②!F435),"ggge年mm月dd日")</f>
        <v/>
      </c>
      <c r="X700" s="513"/>
      <c r="Y700" s="513"/>
      <c r="Z700" s="513"/>
      <c r="AA700" s="513"/>
      <c r="AB700" s="514"/>
      <c r="AC700" s="515" t="str">
        <f>IF(入力②!G435="","",入力②!G435)</f>
        <v/>
      </c>
      <c r="AD700" s="516"/>
      <c r="AE700" s="516"/>
      <c r="AF700" s="516"/>
      <c r="AG700" s="516"/>
      <c r="AH700" s="517"/>
      <c r="AI700" s="518" t="str">
        <f>IF(入力②!H435="","",入力②!H435)</f>
        <v/>
      </c>
      <c r="AJ700" s="519"/>
      <c r="AK700" s="519"/>
      <c r="AL700" s="519"/>
      <c r="AM700" s="103" t="s">
        <v>21</v>
      </c>
    </row>
    <row r="701" spans="1:39" ht="27" customHeight="1" x14ac:dyDescent="0.15">
      <c r="A701" s="141">
        <v>10</v>
      </c>
      <c r="B701" s="536" t="str">
        <f>IF(入力②!B436="","",入力②!B436)</f>
        <v/>
      </c>
      <c r="C701" s="537"/>
      <c r="D701" s="538"/>
      <c r="E701" s="539" t="str">
        <f>IF(入力②!C436="","",(入力②!C436))</f>
        <v/>
      </c>
      <c r="F701" s="540"/>
      <c r="G701" s="540"/>
      <c r="H701" s="540"/>
      <c r="I701" s="540"/>
      <c r="J701" s="540"/>
      <c r="K701" s="541"/>
      <c r="L701" s="542" t="str">
        <f>IF(入力②!D436="","",入力②!D436)</f>
        <v/>
      </c>
      <c r="M701" s="543"/>
      <c r="N701" s="543"/>
      <c r="O701" s="543"/>
      <c r="P701" s="544"/>
      <c r="Q701" s="542" t="str">
        <f>IF(入力②!E436="","",入力②!E436)</f>
        <v/>
      </c>
      <c r="R701" s="543"/>
      <c r="S701" s="543"/>
      <c r="T701" s="543"/>
      <c r="U701" s="544"/>
      <c r="V701" s="98" t="str">
        <f t="shared" si="17"/>
        <v/>
      </c>
      <c r="W701" s="545" t="str">
        <f>TEXT(IF(入力②!F436="","",入力②!F436),"ggge年mm月dd日")</f>
        <v/>
      </c>
      <c r="X701" s="545"/>
      <c r="Y701" s="545"/>
      <c r="Z701" s="545"/>
      <c r="AA701" s="545"/>
      <c r="AB701" s="546"/>
      <c r="AC701" s="547" t="str">
        <f>IF(入力②!G436="","",入力②!G436)</f>
        <v/>
      </c>
      <c r="AD701" s="548"/>
      <c r="AE701" s="548"/>
      <c r="AF701" s="548"/>
      <c r="AG701" s="548"/>
      <c r="AH701" s="549"/>
      <c r="AI701" s="550" t="str">
        <f>IF(入力②!H436="","",入力②!H436)</f>
        <v/>
      </c>
      <c r="AJ701" s="551"/>
      <c r="AK701" s="551"/>
      <c r="AL701" s="551"/>
      <c r="AM701" s="142" t="s">
        <v>21</v>
      </c>
    </row>
    <row r="702" spans="1:39" ht="27" customHeight="1" x14ac:dyDescent="0.15">
      <c r="A702" s="143">
        <v>11</v>
      </c>
      <c r="B702" s="520" t="str">
        <f>IF(入力②!B437="","",入力②!B437)</f>
        <v/>
      </c>
      <c r="C702" s="521"/>
      <c r="D702" s="522"/>
      <c r="E702" s="523" t="str">
        <f>IF(入力②!C437="","",(入力②!C437))</f>
        <v/>
      </c>
      <c r="F702" s="524"/>
      <c r="G702" s="524"/>
      <c r="H702" s="524"/>
      <c r="I702" s="524"/>
      <c r="J702" s="524"/>
      <c r="K702" s="525"/>
      <c r="L702" s="526" t="str">
        <f>IF(入力②!D437="","",入力②!D437)</f>
        <v/>
      </c>
      <c r="M702" s="527"/>
      <c r="N702" s="527"/>
      <c r="O702" s="527"/>
      <c r="P702" s="528"/>
      <c r="Q702" s="526" t="str">
        <f>IF(入力②!E437="","",入力②!E437)</f>
        <v/>
      </c>
      <c r="R702" s="527"/>
      <c r="S702" s="527"/>
      <c r="T702" s="527"/>
      <c r="U702" s="528"/>
      <c r="V702" s="99" t="str">
        <f t="shared" si="17"/>
        <v/>
      </c>
      <c r="W702" s="529" t="str">
        <f>TEXT(IF(入力②!F437="","",入力②!F437),"ggge年mm月dd日")</f>
        <v/>
      </c>
      <c r="X702" s="529"/>
      <c r="Y702" s="529"/>
      <c r="Z702" s="529"/>
      <c r="AA702" s="529"/>
      <c r="AB702" s="530"/>
      <c r="AC702" s="531" t="str">
        <f>IF(入力②!G437="","",入力②!G437)</f>
        <v/>
      </c>
      <c r="AD702" s="532"/>
      <c r="AE702" s="532"/>
      <c r="AF702" s="532"/>
      <c r="AG702" s="532"/>
      <c r="AH702" s="533"/>
      <c r="AI702" s="534" t="str">
        <f>IF(入力②!H437="","",入力②!H437)</f>
        <v/>
      </c>
      <c r="AJ702" s="535"/>
      <c r="AK702" s="535"/>
      <c r="AL702" s="535"/>
      <c r="AM702" s="204" t="s">
        <v>21</v>
      </c>
    </row>
    <row r="703" spans="1:39" ht="27" customHeight="1" x14ac:dyDescent="0.15">
      <c r="A703" s="102">
        <v>12</v>
      </c>
      <c r="B703" s="504" t="str">
        <f>IF(入力②!B438="","",入力②!B438)</f>
        <v/>
      </c>
      <c r="C703" s="505"/>
      <c r="D703" s="506"/>
      <c r="E703" s="507" t="str">
        <f>IF(入力②!C438="","",(入力②!C438))</f>
        <v/>
      </c>
      <c r="F703" s="508"/>
      <c r="G703" s="508"/>
      <c r="H703" s="508"/>
      <c r="I703" s="508"/>
      <c r="J703" s="508"/>
      <c r="K703" s="509"/>
      <c r="L703" s="510" t="str">
        <f>IF(入力②!D438="","",入力②!D438)</f>
        <v/>
      </c>
      <c r="M703" s="511"/>
      <c r="N703" s="511"/>
      <c r="O703" s="511"/>
      <c r="P703" s="512"/>
      <c r="Q703" s="510" t="str">
        <f>IF(入力②!E438="","",入力②!E438)</f>
        <v/>
      </c>
      <c r="R703" s="511"/>
      <c r="S703" s="511"/>
      <c r="T703" s="511"/>
      <c r="U703" s="512"/>
      <c r="V703" s="97" t="str">
        <f t="shared" si="17"/>
        <v/>
      </c>
      <c r="W703" s="513" t="str">
        <f>TEXT(IF(入力②!F438="","",入力②!F438),"ggge年mm月dd日")</f>
        <v/>
      </c>
      <c r="X703" s="513"/>
      <c r="Y703" s="513"/>
      <c r="Z703" s="513"/>
      <c r="AA703" s="513"/>
      <c r="AB703" s="514"/>
      <c r="AC703" s="515" t="str">
        <f>IF(入力②!G438="","",入力②!G438)</f>
        <v/>
      </c>
      <c r="AD703" s="516"/>
      <c r="AE703" s="516"/>
      <c r="AF703" s="516"/>
      <c r="AG703" s="516"/>
      <c r="AH703" s="517"/>
      <c r="AI703" s="518" t="str">
        <f>IF(入力②!H438="","",入力②!H438)</f>
        <v/>
      </c>
      <c r="AJ703" s="519"/>
      <c r="AK703" s="519"/>
      <c r="AL703" s="519"/>
      <c r="AM703" s="103" t="s">
        <v>21</v>
      </c>
    </row>
    <row r="704" spans="1:39" ht="27" customHeight="1" x14ac:dyDescent="0.15">
      <c r="A704" s="102">
        <v>13</v>
      </c>
      <c r="B704" s="504" t="str">
        <f>IF(入力②!B439="","",入力②!B439)</f>
        <v/>
      </c>
      <c r="C704" s="505"/>
      <c r="D704" s="506"/>
      <c r="E704" s="507" t="str">
        <f>IF(入力②!C439="","",(入力②!C439))</f>
        <v/>
      </c>
      <c r="F704" s="508"/>
      <c r="G704" s="508"/>
      <c r="H704" s="508"/>
      <c r="I704" s="508"/>
      <c r="J704" s="508"/>
      <c r="K704" s="509"/>
      <c r="L704" s="510" t="str">
        <f>IF(入力②!D439="","",入力②!D439)</f>
        <v/>
      </c>
      <c r="M704" s="511"/>
      <c r="N704" s="511"/>
      <c r="O704" s="511"/>
      <c r="P704" s="512"/>
      <c r="Q704" s="510" t="str">
        <f>IF(入力②!E439="","",入力②!E439)</f>
        <v/>
      </c>
      <c r="R704" s="511"/>
      <c r="S704" s="511"/>
      <c r="T704" s="511"/>
      <c r="U704" s="512"/>
      <c r="V704" s="97" t="str">
        <f t="shared" si="17"/>
        <v/>
      </c>
      <c r="W704" s="513" t="str">
        <f>TEXT(IF(入力②!F439="","",入力②!F439),"ggge年mm月dd日")</f>
        <v/>
      </c>
      <c r="X704" s="513"/>
      <c r="Y704" s="513"/>
      <c r="Z704" s="513"/>
      <c r="AA704" s="513"/>
      <c r="AB704" s="514"/>
      <c r="AC704" s="515" t="str">
        <f>IF(入力②!G439="","",入力②!G439)</f>
        <v/>
      </c>
      <c r="AD704" s="516"/>
      <c r="AE704" s="516"/>
      <c r="AF704" s="516"/>
      <c r="AG704" s="516"/>
      <c r="AH704" s="517"/>
      <c r="AI704" s="518" t="str">
        <f>IF(入力②!H439="","",入力②!H439)</f>
        <v/>
      </c>
      <c r="AJ704" s="519"/>
      <c r="AK704" s="519"/>
      <c r="AL704" s="519"/>
      <c r="AM704" s="103" t="s">
        <v>21</v>
      </c>
    </row>
    <row r="705" spans="1:39" ht="27" customHeight="1" x14ac:dyDescent="0.15">
      <c r="A705" s="102">
        <v>14</v>
      </c>
      <c r="B705" s="504" t="str">
        <f>IF(入力②!B440="","",入力②!B440)</f>
        <v/>
      </c>
      <c r="C705" s="505"/>
      <c r="D705" s="506"/>
      <c r="E705" s="507" t="str">
        <f>IF(入力②!C440="","",(入力②!C440))</f>
        <v/>
      </c>
      <c r="F705" s="508"/>
      <c r="G705" s="508"/>
      <c r="H705" s="508"/>
      <c r="I705" s="508"/>
      <c r="J705" s="508"/>
      <c r="K705" s="509"/>
      <c r="L705" s="510" t="str">
        <f>IF(入力②!D440="","",入力②!D440)</f>
        <v/>
      </c>
      <c r="M705" s="511"/>
      <c r="N705" s="511"/>
      <c r="O705" s="511"/>
      <c r="P705" s="512"/>
      <c r="Q705" s="510" t="str">
        <f>IF(入力②!E440="","",入力②!E440)</f>
        <v/>
      </c>
      <c r="R705" s="511"/>
      <c r="S705" s="511"/>
      <c r="T705" s="511"/>
      <c r="U705" s="512"/>
      <c r="V705" s="97" t="str">
        <f t="shared" si="17"/>
        <v/>
      </c>
      <c r="W705" s="513" t="str">
        <f>TEXT(IF(入力②!F440="","",入力②!F440),"ggge年mm月dd日")</f>
        <v/>
      </c>
      <c r="X705" s="513"/>
      <c r="Y705" s="513"/>
      <c r="Z705" s="513"/>
      <c r="AA705" s="513"/>
      <c r="AB705" s="514"/>
      <c r="AC705" s="515" t="str">
        <f>IF(入力②!G440="","",入力②!G440)</f>
        <v/>
      </c>
      <c r="AD705" s="516"/>
      <c r="AE705" s="516"/>
      <c r="AF705" s="516"/>
      <c r="AG705" s="516"/>
      <c r="AH705" s="517"/>
      <c r="AI705" s="518" t="str">
        <f>IF(入力②!H440="","",入力②!H440)</f>
        <v/>
      </c>
      <c r="AJ705" s="519"/>
      <c r="AK705" s="519"/>
      <c r="AL705" s="519"/>
      <c r="AM705" s="103" t="s">
        <v>21</v>
      </c>
    </row>
    <row r="706" spans="1:39" ht="27" customHeight="1" x14ac:dyDescent="0.15">
      <c r="A706" s="141">
        <v>15</v>
      </c>
      <c r="B706" s="536" t="str">
        <f>IF(入力②!B441="","",入力②!B441)</f>
        <v/>
      </c>
      <c r="C706" s="537"/>
      <c r="D706" s="538"/>
      <c r="E706" s="539" t="str">
        <f>IF(入力②!C441="","",(入力②!C441))</f>
        <v/>
      </c>
      <c r="F706" s="540"/>
      <c r="G706" s="540"/>
      <c r="H706" s="540"/>
      <c r="I706" s="540"/>
      <c r="J706" s="540"/>
      <c r="K706" s="541"/>
      <c r="L706" s="542" t="str">
        <f>IF(入力②!D441="","",入力②!D441)</f>
        <v/>
      </c>
      <c r="M706" s="543"/>
      <c r="N706" s="543"/>
      <c r="O706" s="543"/>
      <c r="P706" s="544"/>
      <c r="Q706" s="542" t="str">
        <f>IF(入力②!E441="","",入力②!E441)</f>
        <v/>
      </c>
      <c r="R706" s="543"/>
      <c r="S706" s="543"/>
      <c r="T706" s="543"/>
      <c r="U706" s="544"/>
      <c r="V706" s="98" t="str">
        <f t="shared" si="17"/>
        <v/>
      </c>
      <c r="W706" s="545" t="str">
        <f>TEXT(IF(入力②!F441="","",入力②!F441),"ggge年mm月dd日")</f>
        <v/>
      </c>
      <c r="X706" s="545"/>
      <c r="Y706" s="545"/>
      <c r="Z706" s="545"/>
      <c r="AA706" s="545"/>
      <c r="AB706" s="546"/>
      <c r="AC706" s="547" t="str">
        <f>IF(入力②!G441="","",入力②!G441)</f>
        <v/>
      </c>
      <c r="AD706" s="548"/>
      <c r="AE706" s="548"/>
      <c r="AF706" s="548"/>
      <c r="AG706" s="548"/>
      <c r="AH706" s="549"/>
      <c r="AI706" s="550" t="str">
        <f>IF(入力②!H441="","",入力②!H441)</f>
        <v/>
      </c>
      <c r="AJ706" s="551"/>
      <c r="AK706" s="551"/>
      <c r="AL706" s="551"/>
      <c r="AM706" s="142" t="s">
        <v>21</v>
      </c>
    </row>
    <row r="707" spans="1:39" ht="27" customHeight="1" x14ac:dyDescent="0.15">
      <c r="A707" s="143">
        <v>16</v>
      </c>
      <c r="B707" s="520" t="str">
        <f>IF(入力②!B442="","",入力②!B442)</f>
        <v/>
      </c>
      <c r="C707" s="521"/>
      <c r="D707" s="522"/>
      <c r="E707" s="523" t="str">
        <f>IF(入力②!C442="","",(入力②!C442))</f>
        <v/>
      </c>
      <c r="F707" s="524"/>
      <c r="G707" s="524"/>
      <c r="H707" s="524"/>
      <c r="I707" s="524"/>
      <c r="J707" s="524"/>
      <c r="K707" s="525"/>
      <c r="L707" s="526" t="str">
        <f>IF(入力②!D442="","",入力②!D442)</f>
        <v/>
      </c>
      <c r="M707" s="527"/>
      <c r="N707" s="527"/>
      <c r="O707" s="527"/>
      <c r="P707" s="528"/>
      <c r="Q707" s="526" t="str">
        <f>IF(入力②!E442="","",入力②!E442)</f>
        <v/>
      </c>
      <c r="R707" s="527"/>
      <c r="S707" s="527"/>
      <c r="T707" s="527"/>
      <c r="U707" s="528"/>
      <c r="V707" s="99" t="str">
        <f t="shared" si="17"/>
        <v/>
      </c>
      <c r="W707" s="529" t="str">
        <f>TEXT(IF(入力②!F442="","",入力②!F442),"ggge年mm月dd日")</f>
        <v/>
      </c>
      <c r="X707" s="529"/>
      <c r="Y707" s="529"/>
      <c r="Z707" s="529"/>
      <c r="AA707" s="529"/>
      <c r="AB707" s="530"/>
      <c r="AC707" s="531" t="str">
        <f>IF(入力②!G442="","",入力②!G442)</f>
        <v/>
      </c>
      <c r="AD707" s="532"/>
      <c r="AE707" s="532"/>
      <c r="AF707" s="532"/>
      <c r="AG707" s="532"/>
      <c r="AH707" s="533"/>
      <c r="AI707" s="534" t="str">
        <f>IF(入力②!H442="","",入力②!H442)</f>
        <v/>
      </c>
      <c r="AJ707" s="535"/>
      <c r="AK707" s="535"/>
      <c r="AL707" s="535"/>
      <c r="AM707" s="204" t="s">
        <v>21</v>
      </c>
    </row>
    <row r="708" spans="1:39" ht="27" customHeight="1" x14ac:dyDescent="0.15">
      <c r="A708" s="102">
        <v>17</v>
      </c>
      <c r="B708" s="504" t="str">
        <f>IF(入力②!B443="","",入力②!B443)</f>
        <v/>
      </c>
      <c r="C708" s="505"/>
      <c r="D708" s="506"/>
      <c r="E708" s="507" t="str">
        <f>IF(入力②!C443="","",(入力②!C443))</f>
        <v/>
      </c>
      <c r="F708" s="508"/>
      <c r="G708" s="508"/>
      <c r="H708" s="508"/>
      <c r="I708" s="508"/>
      <c r="J708" s="508"/>
      <c r="K708" s="509"/>
      <c r="L708" s="510" t="str">
        <f>IF(入力②!D443="","",入力②!D443)</f>
        <v/>
      </c>
      <c r="M708" s="511"/>
      <c r="N708" s="511"/>
      <c r="O708" s="511"/>
      <c r="P708" s="512"/>
      <c r="Q708" s="510" t="str">
        <f>IF(入力②!E443="","",入力②!E443)</f>
        <v/>
      </c>
      <c r="R708" s="511"/>
      <c r="S708" s="511"/>
      <c r="T708" s="511"/>
      <c r="U708" s="512"/>
      <c r="V708" s="97" t="str">
        <f t="shared" si="17"/>
        <v/>
      </c>
      <c r="W708" s="513" t="str">
        <f>TEXT(IF(入力②!F443="","",入力②!F443),"ggge年mm月dd日")</f>
        <v/>
      </c>
      <c r="X708" s="513"/>
      <c r="Y708" s="513"/>
      <c r="Z708" s="513"/>
      <c r="AA708" s="513"/>
      <c r="AB708" s="514"/>
      <c r="AC708" s="515" t="str">
        <f>IF(入力②!G443="","",入力②!G443)</f>
        <v/>
      </c>
      <c r="AD708" s="516"/>
      <c r="AE708" s="516"/>
      <c r="AF708" s="516"/>
      <c r="AG708" s="516"/>
      <c r="AH708" s="517"/>
      <c r="AI708" s="518" t="str">
        <f>IF(入力②!H443="","",入力②!H443)</f>
        <v/>
      </c>
      <c r="AJ708" s="519"/>
      <c r="AK708" s="519"/>
      <c r="AL708" s="519"/>
      <c r="AM708" s="103" t="s">
        <v>21</v>
      </c>
    </row>
    <row r="709" spans="1:39" ht="27" customHeight="1" x14ac:dyDescent="0.15">
      <c r="A709" s="102">
        <v>18</v>
      </c>
      <c r="B709" s="504" t="str">
        <f>IF(入力②!B444="","",入力②!B444)</f>
        <v/>
      </c>
      <c r="C709" s="505"/>
      <c r="D709" s="506"/>
      <c r="E709" s="507" t="str">
        <f>IF(入力②!C444="","",(入力②!C444))</f>
        <v/>
      </c>
      <c r="F709" s="508"/>
      <c r="G709" s="508"/>
      <c r="H709" s="508"/>
      <c r="I709" s="508"/>
      <c r="J709" s="508"/>
      <c r="K709" s="509"/>
      <c r="L709" s="510" t="str">
        <f>IF(入力②!D444="","",入力②!D444)</f>
        <v/>
      </c>
      <c r="M709" s="511"/>
      <c r="N709" s="511"/>
      <c r="O709" s="511"/>
      <c r="P709" s="512"/>
      <c r="Q709" s="510" t="str">
        <f>IF(入力②!E444="","",入力②!E444)</f>
        <v/>
      </c>
      <c r="R709" s="511"/>
      <c r="S709" s="511"/>
      <c r="T709" s="511"/>
      <c r="U709" s="512"/>
      <c r="V709" s="97" t="str">
        <f t="shared" si="17"/>
        <v/>
      </c>
      <c r="W709" s="513" t="str">
        <f>TEXT(IF(入力②!F444="","",入力②!F444),"ggge年mm月dd日")</f>
        <v/>
      </c>
      <c r="X709" s="513"/>
      <c r="Y709" s="513"/>
      <c r="Z709" s="513"/>
      <c r="AA709" s="513"/>
      <c r="AB709" s="514"/>
      <c r="AC709" s="515" t="str">
        <f>IF(入力②!G444="","",入力②!G444)</f>
        <v/>
      </c>
      <c r="AD709" s="516"/>
      <c r="AE709" s="516"/>
      <c r="AF709" s="516"/>
      <c r="AG709" s="516"/>
      <c r="AH709" s="517"/>
      <c r="AI709" s="518" t="str">
        <f>IF(入力②!H444="","",入力②!H444)</f>
        <v/>
      </c>
      <c r="AJ709" s="519"/>
      <c r="AK709" s="519"/>
      <c r="AL709" s="519"/>
      <c r="AM709" s="103" t="s">
        <v>21</v>
      </c>
    </row>
    <row r="710" spans="1:39" ht="27" customHeight="1" x14ac:dyDescent="0.15">
      <c r="A710" s="102">
        <v>19</v>
      </c>
      <c r="B710" s="504" t="str">
        <f>IF(入力②!B445="","",入力②!B445)</f>
        <v/>
      </c>
      <c r="C710" s="505"/>
      <c r="D710" s="506"/>
      <c r="E710" s="507" t="str">
        <f>IF(入力②!C445="","",(入力②!C445))</f>
        <v/>
      </c>
      <c r="F710" s="508"/>
      <c r="G710" s="508"/>
      <c r="H710" s="508"/>
      <c r="I710" s="508"/>
      <c r="J710" s="508"/>
      <c r="K710" s="509"/>
      <c r="L710" s="510" t="str">
        <f>IF(入力②!D445="","",入力②!D445)</f>
        <v/>
      </c>
      <c r="M710" s="511"/>
      <c r="N710" s="511"/>
      <c r="O710" s="511"/>
      <c r="P710" s="512"/>
      <c r="Q710" s="510" t="str">
        <f>IF(入力②!E445="","",入力②!E445)</f>
        <v/>
      </c>
      <c r="R710" s="511"/>
      <c r="S710" s="511"/>
      <c r="T710" s="511"/>
      <c r="U710" s="512"/>
      <c r="V710" s="97" t="str">
        <f t="shared" si="17"/>
        <v/>
      </c>
      <c r="W710" s="513" t="str">
        <f>TEXT(IF(入力②!F445="","",入力②!F445),"ggge年mm月dd日")</f>
        <v/>
      </c>
      <c r="X710" s="513"/>
      <c r="Y710" s="513"/>
      <c r="Z710" s="513"/>
      <c r="AA710" s="513"/>
      <c r="AB710" s="514"/>
      <c r="AC710" s="515" t="str">
        <f>IF(入力②!G445="","",入力②!G445)</f>
        <v/>
      </c>
      <c r="AD710" s="516"/>
      <c r="AE710" s="516"/>
      <c r="AF710" s="516"/>
      <c r="AG710" s="516"/>
      <c r="AH710" s="517"/>
      <c r="AI710" s="518" t="str">
        <f>IF(入力②!H445="","",入力②!H445)</f>
        <v/>
      </c>
      <c r="AJ710" s="519"/>
      <c r="AK710" s="519"/>
      <c r="AL710" s="519"/>
      <c r="AM710" s="103" t="s">
        <v>21</v>
      </c>
    </row>
    <row r="711" spans="1:39" ht="27" customHeight="1" x14ac:dyDescent="0.15">
      <c r="A711" s="141">
        <v>20</v>
      </c>
      <c r="B711" s="536" t="str">
        <f>IF(入力②!B446="","",入力②!B446)</f>
        <v/>
      </c>
      <c r="C711" s="537"/>
      <c r="D711" s="538"/>
      <c r="E711" s="539" t="str">
        <f>IF(入力②!C446="","",(入力②!C446))</f>
        <v/>
      </c>
      <c r="F711" s="540"/>
      <c r="G711" s="540"/>
      <c r="H711" s="540"/>
      <c r="I711" s="540"/>
      <c r="J711" s="540"/>
      <c r="K711" s="541"/>
      <c r="L711" s="542" t="str">
        <f>IF(入力②!D446="","",入力②!D446)</f>
        <v/>
      </c>
      <c r="M711" s="543"/>
      <c r="N711" s="543"/>
      <c r="O711" s="543"/>
      <c r="P711" s="544"/>
      <c r="Q711" s="542" t="str">
        <f>IF(入力②!E446="","",入力②!E446)</f>
        <v/>
      </c>
      <c r="R711" s="543"/>
      <c r="S711" s="543"/>
      <c r="T711" s="543"/>
      <c r="U711" s="544"/>
      <c r="V711" s="98" t="str">
        <f t="shared" si="17"/>
        <v/>
      </c>
      <c r="W711" s="545" t="str">
        <f>TEXT(IF(入力②!F446="","",入力②!F446),"ggge年mm月dd日")</f>
        <v/>
      </c>
      <c r="X711" s="545"/>
      <c r="Y711" s="545"/>
      <c r="Z711" s="545"/>
      <c r="AA711" s="545"/>
      <c r="AB711" s="546"/>
      <c r="AC711" s="547" t="str">
        <f>IF(入力②!G446="","",入力②!G446)</f>
        <v/>
      </c>
      <c r="AD711" s="548"/>
      <c r="AE711" s="548"/>
      <c r="AF711" s="548"/>
      <c r="AG711" s="548"/>
      <c r="AH711" s="549"/>
      <c r="AI711" s="550" t="str">
        <f>IF(入力②!H446="","",入力②!H446)</f>
        <v/>
      </c>
      <c r="AJ711" s="551"/>
      <c r="AK711" s="551"/>
      <c r="AL711" s="551"/>
      <c r="AM711" s="142" t="s">
        <v>21</v>
      </c>
    </row>
    <row r="712" spans="1:39" ht="27" customHeight="1" x14ac:dyDescent="0.15">
      <c r="A712" s="100">
        <v>21</v>
      </c>
      <c r="B712" s="520" t="str">
        <f>IF(入力②!B447="","",入力②!B447)</f>
        <v/>
      </c>
      <c r="C712" s="521"/>
      <c r="D712" s="522"/>
      <c r="E712" s="523" t="str">
        <f>IF(入力②!C447="","",(入力②!C447))</f>
        <v/>
      </c>
      <c r="F712" s="524"/>
      <c r="G712" s="524"/>
      <c r="H712" s="524"/>
      <c r="I712" s="524"/>
      <c r="J712" s="524"/>
      <c r="K712" s="525"/>
      <c r="L712" s="526" t="str">
        <f>IF(入力②!D447="","",入力②!D447)</f>
        <v/>
      </c>
      <c r="M712" s="527"/>
      <c r="N712" s="527"/>
      <c r="O712" s="527"/>
      <c r="P712" s="528"/>
      <c r="Q712" s="526" t="str">
        <f>IF(入力②!E447="","",入力②!E447)</f>
        <v/>
      </c>
      <c r="R712" s="527"/>
      <c r="S712" s="527"/>
      <c r="T712" s="527"/>
      <c r="U712" s="528"/>
      <c r="V712" s="99" t="str">
        <f t="shared" si="17"/>
        <v/>
      </c>
      <c r="W712" s="529" t="str">
        <f>TEXT(IF(入力②!F447="","",入力②!F447),"ggge年mm月dd日")</f>
        <v/>
      </c>
      <c r="X712" s="529"/>
      <c r="Y712" s="529"/>
      <c r="Z712" s="529"/>
      <c r="AA712" s="529"/>
      <c r="AB712" s="530"/>
      <c r="AC712" s="531" t="str">
        <f>IF(入力②!G447="","",入力②!G447)</f>
        <v/>
      </c>
      <c r="AD712" s="532"/>
      <c r="AE712" s="532"/>
      <c r="AF712" s="532"/>
      <c r="AG712" s="532"/>
      <c r="AH712" s="533"/>
      <c r="AI712" s="534" t="str">
        <f>IF(入力②!H447="","",入力②!H447)</f>
        <v/>
      </c>
      <c r="AJ712" s="535"/>
      <c r="AK712" s="535"/>
      <c r="AL712" s="535"/>
      <c r="AM712" s="204" t="s">
        <v>21</v>
      </c>
    </row>
    <row r="713" spans="1:39" ht="27" customHeight="1" x14ac:dyDescent="0.15">
      <c r="A713" s="102">
        <v>22</v>
      </c>
      <c r="B713" s="504" t="str">
        <f>IF(入力②!B448="","",入力②!B448)</f>
        <v/>
      </c>
      <c r="C713" s="505"/>
      <c r="D713" s="506"/>
      <c r="E713" s="507" t="str">
        <f>IF(入力②!C448="","",(入力②!C448))</f>
        <v/>
      </c>
      <c r="F713" s="508"/>
      <c r="G713" s="508"/>
      <c r="H713" s="508"/>
      <c r="I713" s="508"/>
      <c r="J713" s="508"/>
      <c r="K713" s="509"/>
      <c r="L713" s="510" t="str">
        <f>IF(入力②!D448="","",入力②!D448)</f>
        <v/>
      </c>
      <c r="M713" s="511"/>
      <c r="N713" s="511"/>
      <c r="O713" s="511"/>
      <c r="P713" s="512"/>
      <c r="Q713" s="510" t="str">
        <f>IF(入力②!E448="","",入力②!E448)</f>
        <v/>
      </c>
      <c r="R713" s="511"/>
      <c r="S713" s="511"/>
      <c r="T713" s="511"/>
      <c r="U713" s="512"/>
      <c r="V713" s="97" t="str">
        <f t="shared" si="17"/>
        <v/>
      </c>
      <c r="W713" s="513" t="str">
        <f>TEXT(IF(入力②!F448="","",入力②!F448),"ggge年mm月dd日")</f>
        <v/>
      </c>
      <c r="X713" s="513"/>
      <c r="Y713" s="513"/>
      <c r="Z713" s="513"/>
      <c r="AA713" s="513"/>
      <c r="AB713" s="514"/>
      <c r="AC713" s="515" t="str">
        <f>IF(入力②!G448="","",入力②!G448)</f>
        <v/>
      </c>
      <c r="AD713" s="516"/>
      <c r="AE713" s="516"/>
      <c r="AF713" s="516"/>
      <c r="AG713" s="516"/>
      <c r="AH713" s="517"/>
      <c r="AI713" s="518" t="str">
        <f>IF(入力②!H448="","",入力②!H448)</f>
        <v/>
      </c>
      <c r="AJ713" s="519"/>
      <c r="AK713" s="519"/>
      <c r="AL713" s="519"/>
      <c r="AM713" s="103" t="s">
        <v>21</v>
      </c>
    </row>
    <row r="714" spans="1:39" ht="27" customHeight="1" x14ac:dyDescent="0.15">
      <c r="A714" s="102">
        <v>23</v>
      </c>
      <c r="B714" s="504" t="str">
        <f>IF(入力②!B449="","",入力②!B449)</f>
        <v/>
      </c>
      <c r="C714" s="505"/>
      <c r="D714" s="506"/>
      <c r="E714" s="507" t="str">
        <f>IF(入力②!C449="","",(入力②!C449))</f>
        <v/>
      </c>
      <c r="F714" s="508"/>
      <c r="G714" s="508"/>
      <c r="H714" s="508"/>
      <c r="I714" s="508"/>
      <c r="J714" s="508"/>
      <c r="K714" s="509"/>
      <c r="L714" s="510" t="str">
        <f>IF(入力②!D449="","",入力②!D449)</f>
        <v/>
      </c>
      <c r="M714" s="511"/>
      <c r="N714" s="511"/>
      <c r="O714" s="511"/>
      <c r="P714" s="512"/>
      <c r="Q714" s="510" t="str">
        <f>IF(入力②!E449="","",入力②!E449)</f>
        <v/>
      </c>
      <c r="R714" s="511"/>
      <c r="S714" s="511"/>
      <c r="T714" s="511"/>
      <c r="U714" s="512"/>
      <c r="V714" s="97" t="str">
        <f t="shared" si="17"/>
        <v/>
      </c>
      <c r="W714" s="513" t="str">
        <f>TEXT(IF(入力②!F449="","",入力②!F449),"ggge年mm月dd日")</f>
        <v/>
      </c>
      <c r="X714" s="513"/>
      <c r="Y714" s="513"/>
      <c r="Z714" s="513"/>
      <c r="AA714" s="513"/>
      <c r="AB714" s="514"/>
      <c r="AC714" s="515" t="str">
        <f>IF(入力②!G449="","",入力②!G449)</f>
        <v/>
      </c>
      <c r="AD714" s="516"/>
      <c r="AE714" s="516"/>
      <c r="AF714" s="516"/>
      <c r="AG714" s="516"/>
      <c r="AH714" s="517"/>
      <c r="AI714" s="518" t="str">
        <f>IF(入力②!H449="","",入力②!H449)</f>
        <v/>
      </c>
      <c r="AJ714" s="519"/>
      <c r="AK714" s="519"/>
      <c r="AL714" s="519"/>
      <c r="AM714" s="103" t="s">
        <v>21</v>
      </c>
    </row>
    <row r="715" spans="1:39" ht="27" customHeight="1" x14ac:dyDescent="0.15">
      <c r="A715" s="102">
        <v>24</v>
      </c>
      <c r="B715" s="504" t="str">
        <f>IF(入力②!B450="","",入力②!B450)</f>
        <v/>
      </c>
      <c r="C715" s="505"/>
      <c r="D715" s="506"/>
      <c r="E715" s="507" t="str">
        <f>IF(入力②!C450="","",(入力②!C450))</f>
        <v/>
      </c>
      <c r="F715" s="508"/>
      <c r="G715" s="508"/>
      <c r="H715" s="508"/>
      <c r="I715" s="508"/>
      <c r="J715" s="508"/>
      <c r="K715" s="509"/>
      <c r="L715" s="510" t="str">
        <f>IF(入力②!D450="","",入力②!D450)</f>
        <v/>
      </c>
      <c r="M715" s="511"/>
      <c r="N715" s="511"/>
      <c r="O715" s="511"/>
      <c r="P715" s="512"/>
      <c r="Q715" s="510" t="str">
        <f>IF(入力②!E450="","",入力②!E450)</f>
        <v/>
      </c>
      <c r="R715" s="511"/>
      <c r="S715" s="511"/>
      <c r="T715" s="511"/>
      <c r="U715" s="512"/>
      <c r="V715" s="97" t="str">
        <f t="shared" si="17"/>
        <v/>
      </c>
      <c r="W715" s="513" t="str">
        <f>TEXT(IF(入力②!F450="","",入力②!F450),"ggge年mm月dd日")</f>
        <v/>
      </c>
      <c r="X715" s="513"/>
      <c r="Y715" s="513"/>
      <c r="Z715" s="513"/>
      <c r="AA715" s="513"/>
      <c r="AB715" s="514"/>
      <c r="AC715" s="515" t="str">
        <f>IF(入力②!G450="","",入力②!G450)</f>
        <v/>
      </c>
      <c r="AD715" s="516"/>
      <c r="AE715" s="516"/>
      <c r="AF715" s="516"/>
      <c r="AG715" s="516"/>
      <c r="AH715" s="517"/>
      <c r="AI715" s="518" t="str">
        <f>IF(入力②!H450="","",入力②!H450)</f>
        <v/>
      </c>
      <c r="AJ715" s="519"/>
      <c r="AK715" s="519"/>
      <c r="AL715" s="519"/>
      <c r="AM715" s="103" t="s">
        <v>21</v>
      </c>
    </row>
    <row r="716" spans="1:39" ht="27" customHeight="1" thickBot="1" x14ac:dyDescent="0.2">
      <c r="A716" s="100">
        <v>25</v>
      </c>
      <c r="B716" s="480" t="str">
        <f>IF(入力②!B451="","",入力②!B451)</f>
        <v/>
      </c>
      <c r="C716" s="481"/>
      <c r="D716" s="482"/>
      <c r="E716" s="483" t="str">
        <f>IF(入力②!C451="","",(入力②!C451))</f>
        <v/>
      </c>
      <c r="F716" s="484"/>
      <c r="G716" s="484"/>
      <c r="H716" s="484"/>
      <c r="I716" s="484"/>
      <c r="J716" s="484"/>
      <c r="K716" s="485"/>
      <c r="L716" s="486" t="str">
        <f>IF(入力②!D451="","",入力②!D451)</f>
        <v/>
      </c>
      <c r="M716" s="487"/>
      <c r="N716" s="487"/>
      <c r="O716" s="487"/>
      <c r="P716" s="488"/>
      <c r="Q716" s="486" t="str">
        <f>IF(入力②!E451="","",入力②!E451)</f>
        <v/>
      </c>
      <c r="R716" s="487"/>
      <c r="S716" s="487"/>
      <c r="T716" s="487"/>
      <c r="U716" s="488"/>
      <c r="V716" s="104" t="str">
        <f t="shared" si="17"/>
        <v/>
      </c>
      <c r="W716" s="489" t="str">
        <f>TEXT(IF(入力②!F451="","",入力②!F451),"ggge年mm月dd日")</f>
        <v/>
      </c>
      <c r="X716" s="489"/>
      <c r="Y716" s="489"/>
      <c r="Z716" s="489"/>
      <c r="AA716" s="489"/>
      <c r="AB716" s="490"/>
      <c r="AC716" s="491" t="str">
        <f>IF(入力②!G451="","",入力②!G451)</f>
        <v/>
      </c>
      <c r="AD716" s="492"/>
      <c r="AE716" s="492"/>
      <c r="AF716" s="492"/>
      <c r="AG716" s="492"/>
      <c r="AH716" s="493"/>
      <c r="AI716" s="494" t="str">
        <f>IF(入力②!H451="","",入力②!H451)</f>
        <v/>
      </c>
      <c r="AJ716" s="495"/>
      <c r="AK716" s="495"/>
      <c r="AL716" s="495"/>
      <c r="AM716" s="101" t="s">
        <v>21</v>
      </c>
    </row>
    <row r="717" spans="1:39" ht="27" customHeight="1" thickBot="1" x14ac:dyDescent="0.2">
      <c r="A717" s="496" t="s">
        <v>30</v>
      </c>
      <c r="B717" s="497"/>
      <c r="C717" s="497"/>
      <c r="D717" s="497"/>
      <c r="E717" s="497"/>
      <c r="F717" s="497"/>
      <c r="G717" s="497"/>
      <c r="H717" s="497"/>
      <c r="I717" s="498">
        <f>COUNT(B692:D716)</f>
        <v>0</v>
      </c>
      <c r="J717" s="499"/>
      <c r="K717" s="499"/>
      <c r="L717" s="499"/>
      <c r="M717" s="499"/>
      <c r="N717" s="499"/>
      <c r="O717" s="499"/>
      <c r="P717" s="499"/>
      <c r="Q717" s="499"/>
      <c r="R717" s="499"/>
      <c r="S717" s="499"/>
      <c r="T717" s="499"/>
      <c r="U717" s="499"/>
      <c r="V717" s="500"/>
      <c r="W717" s="501"/>
      <c r="X717" s="502"/>
      <c r="Y717" s="502"/>
      <c r="Z717" s="502"/>
      <c r="AA717" s="502"/>
      <c r="AB717" s="502"/>
      <c r="AC717" s="502"/>
      <c r="AD717" s="502"/>
      <c r="AE717" s="502"/>
      <c r="AF717" s="502"/>
      <c r="AG717" s="502"/>
      <c r="AH717" s="502"/>
      <c r="AI717" s="502"/>
      <c r="AJ717" s="502"/>
      <c r="AK717" s="502"/>
      <c r="AL717" s="502"/>
      <c r="AM717" s="503"/>
    </row>
    <row r="718" spans="1:39" ht="5.45" customHeight="1" x14ac:dyDescent="0.15">
      <c r="B718" s="105" t="s">
        <v>35</v>
      </c>
      <c r="X718" s="106"/>
    </row>
    <row r="719" spans="1:39" ht="22.9" customHeight="1" thickBot="1" x14ac:dyDescent="0.2">
      <c r="B719" s="475" t="s">
        <v>31</v>
      </c>
      <c r="C719" s="475"/>
      <c r="D719" s="475"/>
      <c r="E719" s="476" t="s">
        <v>36</v>
      </c>
      <c r="F719" s="476"/>
      <c r="G719" s="476"/>
      <c r="H719" s="476"/>
      <c r="I719" s="476"/>
      <c r="J719" s="476"/>
      <c r="K719" s="477"/>
      <c r="L719" s="477"/>
      <c r="M719" s="477"/>
      <c r="N719" s="477"/>
      <c r="O719" s="477"/>
      <c r="P719" s="477"/>
      <c r="Q719" s="477"/>
      <c r="R719" s="478" t="s">
        <v>153</v>
      </c>
      <c r="S719" s="478"/>
      <c r="T719" s="479" t="s">
        <v>154</v>
      </c>
      <c r="U719" s="479"/>
      <c r="V719" s="479"/>
      <c r="W719" s="479"/>
      <c r="X719" s="479"/>
      <c r="Y719" s="479"/>
      <c r="Z719" s="479"/>
      <c r="AA719" s="479"/>
      <c r="AB719" s="479"/>
      <c r="AC719" s="479"/>
      <c r="AD719" s="479"/>
      <c r="AE719" s="479"/>
      <c r="AF719" s="479"/>
      <c r="AG719" s="479"/>
      <c r="AH719" s="479"/>
      <c r="AI719" s="479"/>
      <c r="AJ719" s="479"/>
      <c r="AK719" s="479"/>
      <c r="AL719" s="479"/>
    </row>
    <row r="720" spans="1:39" s="2" customFormat="1" ht="13.15" customHeight="1" thickTop="1" x14ac:dyDescent="0.15">
      <c r="A720" s="107"/>
      <c r="B720" s="1"/>
      <c r="C720" s="1"/>
      <c r="D720" s="1"/>
      <c r="E720" s="1"/>
      <c r="F720" s="1"/>
      <c r="G720" s="1"/>
      <c r="H720" s="1"/>
      <c r="I720" s="1"/>
      <c r="J720" s="1"/>
      <c r="K720" s="108"/>
      <c r="L720" s="108"/>
      <c r="M720" s="108"/>
      <c r="N720" s="108"/>
      <c r="O720" s="108"/>
      <c r="P720" s="108"/>
      <c r="Q720" s="1"/>
      <c r="R720" s="1"/>
      <c r="S720" s="106"/>
      <c r="T720" s="1"/>
      <c r="U720" s="1"/>
      <c r="V720" s="1"/>
      <c r="W720" s="1"/>
    </row>
    <row r="721" spans="1:39" ht="9" customHeight="1" x14ac:dyDescent="0.15"/>
    <row r="722" spans="1:39" ht="31.5" customHeight="1" thickBot="1" x14ac:dyDescent="0.2">
      <c r="C722" s="84"/>
      <c r="D722" s="84"/>
      <c r="E722" s="84"/>
      <c r="F722" s="84"/>
      <c r="G722" s="84"/>
      <c r="H722" s="84"/>
      <c r="I722" s="84"/>
      <c r="J722" s="84"/>
      <c r="K722" s="84"/>
      <c r="L722" s="84"/>
      <c r="M722" s="84"/>
      <c r="N722" s="84"/>
      <c r="O722" s="84"/>
      <c r="P722" s="597" t="s">
        <v>32</v>
      </c>
      <c r="Q722" s="597"/>
      <c r="R722" s="597"/>
      <c r="S722" s="597"/>
      <c r="T722" s="597"/>
      <c r="U722" s="597"/>
      <c r="V722" s="597"/>
      <c r="W722" s="597"/>
      <c r="X722" s="597"/>
      <c r="Y722" s="84"/>
      <c r="Z722" s="84"/>
      <c r="AB722" s="84"/>
      <c r="AC722" s="84"/>
      <c r="AD722" s="84"/>
      <c r="AE722" s="598" t="s">
        <v>14</v>
      </c>
      <c r="AF722" s="599"/>
      <c r="AG722" s="599"/>
      <c r="AH722" s="599"/>
      <c r="AI722" s="599"/>
      <c r="AJ722" s="599"/>
      <c r="AK722" s="599"/>
      <c r="AL722" s="599"/>
      <c r="AM722" s="600"/>
    </row>
    <row r="723" spans="1:39" ht="30" customHeight="1" thickBot="1" x14ac:dyDescent="0.2">
      <c r="A723" s="601" t="s">
        <v>0</v>
      </c>
      <c r="B723" s="602"/>
      <c r="C723" s="602"/>
      <c r="D723" s="602"/>
      <c r="E723" s="603"/>
      <c r="F723" s="604" t="str">
        <f>IF(入力①!$B$4="","",入力①!$B$4)</f>
        <v/>
      </c>
      <c r="G723" s="605"/>
      <c r="H723" s="605"/>
      <c r="I723" s="606"/>
      <c r="J723" s="85"/>
      <c r="K723" s="607" t="s">
        <v>182</v>
      </c>
      <c r="L723" s="608"/>
      <c r="M723" s="608"/>
      <c r="N723" s="608"/>
      <c r="O723" s="608"/>
      <c r="P723" s="608"/>
      <c r="Q723" s="608"/>
      <c r="R723" s="608"/>
      <c r="S723" s="608"/>
      <c r="T723" s="608"/>
      <c r="U723" s="608"/>
      <c r="V723" s="608"/>
      <c r="W723" s="608"/>
      <c r="X723" s="608"/>
      <c r="Y723" s="608"/>
      <c r="Z723" s="608"/>
      <c r="AA723" s="608"/>
      <c r="AB723" s="608"/>
      <c r="AC723" s="608"/>
      <c r="AD723" s="608"/>
      <c r="AE723" s="608"/>
      <c r="AF723" s="609"/>
      <c r="AG723" s="610" t="s">
        <v>33</v>
      </c>
      <c r="AH723" s="611"/>
      <c r="AI723" s="611"/>
      <c r="AJ723" s="611"/>
      <c r="AK723" s="611"/>
      <c r="AL723" s="611"/>
    </row>
    <row r="724" spans="1:39" ht="15" customHeight="1" x14ac:dyDescent="0.15">
      <c r="A724" s="555" t="s">
        <v>34</v>
      </c>
      <c r="B724" s="556"/>
      <c r="C724" s="556"/>
      <c r="D724" s="556"/>
      <c r="E724" s="557"/>
      <c r="F724" s="561" t="str">
        <f>IF(入力①!$C$4="","",入力①!$C$4)</f>
        <v/>
      </c>
      <c r="G724" s="562"/>
      <c r="H724" s="562"/>
      <c r="I724" s="562"/>
      <c r="J724" s="562"/>
      <c r="K724" s="562"/>
      <c r="L724" s="562"/>
      <c r="M724" s="562"/>
      <c r="N724" s="562"/>
      <c r="O724" s="562"/>
      <c r="P724" s="562"/>
      <c r="Q724" s="562"/>
      <c r="R724" s="562"/>
      <c r="S724" s="562"/>
      <c r="T724" s="562"/>
      <c r="U724" s="562"/>
      <c r="V724" s="562"/>
      <c r="W724" s="562"/>
      <c r="X724" s="562"/>
      <c r="Y724" s="562"/>
      <c r="Z724" s="562"/>
      <c r="AA724" s="562"/>
      <c r="AB724" s="562"/>
      <c r="AC724" s="562"/>
      <c r="AD724" s="562"/>
      <c r="AE724" s="563"/>
      <c r="AF724" s="86"/>
      <c r="AG724" s="567" t="str">
        <f>IF(OR(入力②!K2=0,入力②!K2&lt;19),"","19／"&amp;入力②!K2&amp;" 　ページ")</f>
        <v/>
      </c>
      <c r="AH724" s="568"/>
      <c r="AI724" s="568"/>
      <c r="AJ724" s="568"/>
      <c r="AK724" s="568"/>
      <c r="AL724" s="569"/>
    </row>
    <row r="725" spans="1:39" ht="15" customHeight="1" thickBot="1" x14ac:dyDescent="0.2">
      <c r="A725" s="558"/>
      <c r="B725" s="559"/>
      <c r="C725" s="559"/>
      <c r="D725" s="559"/>
      <c r="E725" s="560"/>
      <c r="F725" s="564"/>
      <c r="G725" s="565"/>
      <c r="H725" s="565"/>
      <c r="I725" s="565"/>
      <c r="J725" s="565"/>
      <c r="K725" s="565"/>
      <c r="L725" s="565"/>
      <c r="M725" s="565"/>
      <c r="N725" s="565"/>
      <c r="O725" s="565"/>
      <c r="P725" s="565"/>
      <c r="Q725" s="565"/>
      <c r="R725" s="565"/>
      <c r="S725" s="565"/>
      <c r="T725" s="565"/>
      <c r="U725" s="565"/>
      <c r="V725" s="565"/>
      <c r="W725" s="565"/>
      <c r="X725" s="565"/>
      <c r="Y725" s="565"/>
      <c r="Z725" s="565"/>
      <c r="AA725" s="565"/>
      <c r="AB725" s="565"/>
      <c r="AC725" s="565"/>
      <c r="AD725" s="565"/>
      <c r="AE725" s="566"/>
      <c r="AF725" s="87"/>
      <c r="AG725" s="570"/>
      <c r="AH725" s="571"/>
      <c r="AI725" s="571"/>
      <c r="AJ725" s="571"/>
      <c r="AK725" s="571"/>
      <c r="AL725" s="572"/>
    </row>
    <row r="726" spans="1:39" ht="6" customHeight="1" x14ac:dyDescent="0.15">
      <c r="B726" s="88"/>
      <c r="C726" s="88"/>
      <c r="D726" s="88"/>
      <c r="E726" s="88"/>
      <c r="F726" s="88"/>
      <c r="G726" s="89"/>
      <c r="H726" s="89"/>
      <c r="I726" s="89"/>
      <c r="J726" s="89"/>
      <c r="K726" s="89"/>
      <c r="L726" s="89"/>
      <c r="M726" s="89"/>
      <c r="N726" s="89"/>
      <c r="O726" s="89"/>
      <c r="P726" s="89"/>
      <c r="Q726" s="89"/>
      <c r="R726" s="89"/>
      <c r="S726" s="89"/>
      <c r="T726" s="89"/>
      <c r="U726" s="89"/>
      <c r="V726" s="89"/>
      <c r="W726" s="89"/>
      <c r="X726" s="89"/>
      <c r="Y726" s="89"/>
      <c r="Z726" s="89"/>
      <c r="AA726" s="89"/>
      <c r="AB726" s="89"/>
      <c r="AC726" s="89"/>
      <c r="AD726" s="89"/>
      <c r="AE726" s="89"/>
      <c r="AF726" s="90"/>
      <c r="AG726" s="91"/>
      <c r="AH726" s="91"/>
      <c r="AI726" s="91"/>
      <c r="AJ726" s="91"/>
      <c r="AK726" s="91"/>
      <c r="AL726" s="91"/>
    </row>
    <row r="727" spans="1:39" ht="15" customHeight="1" x14ac:dyDescent="0.15">
      <c r="A727" s="135" t="s">
        <v>183</v>
      </c>
      <c r="B727" s="136"/>
      <c r="C727" s="137"/>
      <c r="D727" s="137"/>
      <c r="E727" s="137"/>
      <c r="F727" s="137"/>
      <c r="G727" s="136"/>
      <c r="H727" s="136"/>
      <c r="I727" s="137"/>
      <c r="J727" s="137"/>
      <c r="K727" s="137"/>
      <c r="L727" s="92"/>
      <c r="M727" s="92"/>
      <c r="N727" s="92"/>
      <c r="O727" s="92"/>
      <c r="P727" s="93"/>
      <c r="Q727" s="93"/>
      <c r="R727" s="93"/>
      <c r="S727" s="93"/>
      <c r="T727" s="93"/>
      <c r="U727" s="93"/>
      <c r="V727" s="93"/>
      <c r="W727" s="93"/>
      <c r="X727" s="93"/>
      <c r="Y727" s="93"/>
      <c r="Z727" s="93"/>
      <c r="AA727" s="93"/>
      <c r="AB727" s="93"/>
      <c r="AC727" s="93"/>
      <c r="AD727" s="93"/>
      <c r="AE727" s="93"/>
      <c r="AF727" s="93"/>
    </row>
    <row r="728" spans="1:39" ht="15" customHeight="1" x14ac:dyDescent="0.15">
      <c r="A728" s="138" t="s">
        <v>184</v>
      </c>
      <c r="B728" s="139"/>
      <c r="C728" s="137"/>
      <c r="D728" s="137"/>
      <c r="E728" s="137"/>
      <c r="F728" s="137"/>
      <c r="G728" s="137"/>
      <c r="H728" s="137"/>
      <c r="I728" s="137"/>
      <c r="J728" s="137"/>
      <c r="K728" s="137"/>
      <c r="L728" s="92"/>
      <c r="M728" s="92"/>
      <c r="N728" s="92"/>
      <c r="O728" s="92"/>
      <c r="P728" s="93"/>
      <c r="Q728" s="93"/>
      <c r="R728" s="93"/>
      <c r="S728" s="93"/>
      <c r="T728" s="93"/>
      <c r="U728" s="93"/>
      <c r="V728" s="93"/>
      <c r="W728" s="93"/>
      <c r="X728" s="93"/>
      <c r="Y728" s="93"/>
      <c r="Z728" s="93"/>
      <c r="AA728" s="93"/>
      <c r="AB728" s="93"/>
      <c r="AC728" s="93"/>
      <c r="AD728" s="93"/>
      <c r="AE728" s="93"/>
      <c r="AF728" s="93"/>
    </row>
    <row r="729" spans="1:39" ht="6" customHeight="1" thickBot="1" x14ac:dyDescent="0.2">
      <c r="A729" s="94"/>
      <c r="B729" s="95"/>
      <c r="C729" s="92"/>
      <c r="D729" s="92"/>
      <c r="E729" s="92"/>
      <c r="F729" s="92"/>
      <c r="G729" s="92"/>
      <c r="H729" s="92"/>
      <c r="I729" s="92"/>
      <c r="J729" s="92"/>
      <c r="K729" s="92"/>
      <c r="L729" s="92"/>
      <c r="M729" s="92"/>
      <c r="N729" s="92"/>
      <c r="O729" s="92"/>
      <c r="P729" s="93"/>
      <c r="Q729" s="93"/>
      <c r="R729" s="93"/>
      <c r="S729" s="93"/>
      <c r="T729" s="93"/>
      <c r="U729" s="93"/>
      <c r="V729" s="93"/>
      <c r="W729" s="93"/>
      <c r="X729" s="93"/>
      <c r="Y729" s="93"/>
      <c r="Z729" s="93"/>
      <c r="AA729" s="93"/>
      <c r="AB729" s="93"/>
      <c r="AC729" s="93"/>
      <c r="AD729" s="93"/>
      <c r="AE729" s="93"/>
      <c r="AF729" s="93"/>
    </row>
    <row r="730" spans="1:39" ht="15.6" customHeight="1" x14ac:dyDescent="0.15">
      <c r="A730" s="573" t="s">
        <v>22</v>
      </c>
      <c r="B730" s="575" t="s">
        <v>23</v>
      </c>
      <c r="C730" s="575"/>
      <c r="D730" s="576"/>
      <c r="E730" s="577" t="s">
        <v>24</v>
      </c>
      <c r="F730" s="578"/>
      <c r="G730" s="578"/>
      <c r="H730" s="578"/>
      <c r="I730" s="578"/>
      <c r="J730" s="578"/>
      <c r="K730" s="578"/>
      <c r="L730" s="581" t="s">
        <v>150</v>
      </c>
      <c r="M730" s="575"/>
      <c r="N730" s="575"/>
      <c r="O730" s="575"/>
      <c r="P730" s="576"/>
      <c r="Q730" s="581" t="s">
        <v>25</v>
      </c>
      <c r="R730" s="575"/>
      <c r="S730" s="575"/>
      <c r="T730" s="575"/>
      <c r="U730" s="576"/>
      <c r="V730" s="582" t="s">
        <v>26</v>
      </c>
      <c r="W730" s="583"/>
      <c r="X730" s="583"/>
      <c r="Y730" s="583"/>
      <c r="Z730" s="583"/>
      <c r="AA730" s="583"/>
      <c r="AB730" s="583"/>
      <c r="AC730" s="586" t="s">
        <v>27</v>
      </c>
      <c r="AD730" s="587"/>
      <c r="AE730" s="587"/>
      <c r="AF730" s="587"/>
      <c r="AG730" s="587"/>
      <c r="AH730" s="588"/>
      <c r="AI730" s="578" t="s">
        <v>28</v>
      </c>
      <c r="AJ730" s="578"/>
      <c r="AK730" s="578"/>
      <c r="AL730" s="578"/>
      <c r="AM730" s="592"/>
    </row>
    <row r="731" spans="1:39" ht="13.15" customHeight="1" x14ac:dyDescent="0.15">
      <c r="A731" s="574"/>
      <c r="B731" s="580" t="s">
        <v>29</v>
      </c>
      <c r="C731" s="580"/>
      <c r="D731" s="580"/>
      <c r="E731" s="579"/>
      <c r="F731" s="580"/>
      <c r="G731" s="580"/>
      <c r="H731" s="580"/>
      <c r="I731" s="580"/>
      <c r="J731" s="580"/>
      <c r="K731" s="580"/>
      <c r="L731" s="594" t="s">
        <v>151</v>
      </c>
      <c r="M731" s="595"/>
      <c r="N731" s="595"/>
      <c r="O731" s="595"/>
      <c r="P731" s="596"/>
      <c r="Q731" s="594" t="s">
        <v>152</v>
      </c>
      <c r="R731" s="595"/>
      <c r="S731" s="595"/>
      <c r="T731" s="595"/>
      <c r="U731" s="596"/>
      <c r="V731" s="584"/>
      <c r="W731" s="585"/>
      <c r="X731" s="585"/>
      <c r="Y731" s="585"/>
      <c r="Z731" s="585"/>
      <c r="AA731" s="585"/>
      <c r="AB731" s="585"/>
      <c r="AC731" s="589"/>
      <c r="AD731" s="590"/>
      <c r="AE731" s="590"/>
      <c r="AF731" s="590"/>
      <c r="AG731" s="590"/>
      <c r="AH731" s="591"/>
      <c r="AI731" s="580"/>
      <c r="AJ731" s="580"/>
      <c r="AK731" s="580"/>
      <c r="AL731" s="580"/>
      <c r="AM731" s="593"/>
    </row>
    <row r="732" spans="1:39" ht="27" customHeight="1" x14ac:dyDescent="0.15">
      <c r="A732" s="140">
        <v>1</v>
      </c>
      <c r="B732" s="520" t="str">
        <f>IF(入力②!B452="","",入力②!B452)</f>
        <v/>
      </c>
      <c r="C732" s="521"/>
      <c r="D732" s="522"/>
      <c r="E732" s="552" t="str">
        <f>IF(入力②!C452="","",(入力②!C452))</f>
        <v/>
      </c>
      <c r="F732" s="552"/>
      <c r="G732" s="552"/>
      <c r="H732" s="552"/>
      <c r="I732" s="552"/>
      <c r="J732" s="552"/>
      <c r="K732" s="552"/>
      <c r="L732" s="526" t="str">
        <f>IF(入力②!D452="","",入力②!D452)</f>
        <v/>
      </c>
      <c r="M732" s="527"/>
      <c r="N732" s="553"/>
      <c r="O732" s="553"/>
      <c r="P732" s="554"/>
      <c r="Q732" s="526" t="str">
        <f>IF(入力②!E452="","",入力②!E452)</f>
        <v/>
      </c>
      <c r="R732" s="527"/>
      <c r="S732" s="553"/>
      <c r="T732" s="553"/>
      <c r="U732" s="554"/>
      <c r="V732" s="96" t="str">
        <f>IF(W732="","",IF(LEFT(W732,1)="昭","①",IF(LEFT(W732,1)="平","②","③")))</f>
        <v/>
      </c>
      <c r="W732" s="529" t="str">
        <f>TEXT(IF(入力②!F452="","",入力②!F452),"ggge年mm月dd日")</f>
        <v/>
      </c>
      <c r="X732" s="529"/>
      <c r="Y732" s="529"/>
      <c r="Z732" s="529"/>
      <c r="AA732" s="529"/>
      <c r="AB732" s="530"/>
      <c r="AC732" s="515" t="str">
        <f>IF(入力②!G452="","",入力②!G452)</f>
        <v/>
      </c>
      <c r="AD732" s="516"/>
      <c r="AE732" s="516"/>
      <c r="AF732" s="516"/>
      <c r="AG732" s="516"/>
      <c r="AH732" s="517"/>
      <c r="AI732" s="534" t="str">
        <f>IF(入力②!H452="","",入力②!H452)</f>
        <v/>
      </c>
      <c r="AJ732" s="535"/>
      <c r="AK732" s="535"/>
      <c r="AL732" s="535"/>
      <c r="AM732" s="204" t="s">
        <v>21</v>
      </c>
    </row>
    <row r="733" spans="1:39" ht="27" customHeight="1" x14ac:dyDescent="0.15">
      <c r="A733" s="102">
        <v>2</v>
      </c>
      <c r="B733" s="504" t="str">
        <f>IF(入力②!B453="","",入力②!B453)</f>
        <v/>
      </c>
      <c r="C733" s="505"/>
      <c r="D733" s="506"/>
      <c r="E733" s="507" t="str">
        <f>IF(入力②!C453="","",(入力②!C453))</f>
        <v/>
      </c>
      <c r="F733" s="508"/>
      <c r="G733" s="508"/>
      <c r="H733" s="508"/>
      <c r="I733" s="508"/>
      <c r="J733" s="508"/>
      <c r="K733" s="509"/>
      <c r="L733" s="510" t="str">
        <f>IF(入力②!D453="","",入力②!D453)</f>
        <v/>
      </c>
      <c r="M733" s="511"/>
      <c r="N733" s="511"/>
      <c r="O733" s="511"/>
      <c r="P733" s="512"/>
      <c r="Q733" s="510" t="str">
        <f>IF(入力②!E453="","",入力②!E453)</f>
        <v/>
      </c>
      <c r="R733" s="511"/>
      <c r="S733" s="511"/>
      <c r="T733" s="511"/>
      <c r="U733" s="512"/>
      <c r="V733" s="97" t="str">
        <f t="shared" ref="V733:V756" si="18">IF(W733="","",IF(LEFT(W733,1)="昭","①",IF(LEFT(W733,1)="平","②","③")))</f>
        <v/>
      </c>
      <c r="W733" s="513" t="str">
        <f>TEXT(IF(入力②!F453="","",入力②!F453),"ggge年mm月dd日")</f>
        <v/>
      </c>
      <c r="X733" s="513"/>
      <c r="Y733" s="513"/>
      <c r="Z733" s="513"/>
      <c r="AA733" s="513"/>
      <c r="AB733" s="514"/>
      <c r="AC733" s="515" t="str">
        <f>IF(入力②!G453="","",入力②!G453)</f>
        <v/>
      </c>
      <c r="AD733" s="516"/>
      <c r="AE733" s="516"/>
      <c r="AF733" s="516"/>
      <c r="AG733" s="516"/>
      <c r="AH733" s="517"/>
      <c r="AI733" s="518" t="str">
        <f>IF(入力②!H453="","",入力②!H453)</f>
        <v/>
      </c>
      <c r="AJ733" s="519"/>
      <c r="AK733" s="519"/>
      <c r="AL733" s="519"/>
      <c r="AM733" s="103" t="s">
        <v>21</v>
      </c>
    </row>
    <row r="734" spans="1:39" ht="27" customHeight="1" x14ac:dyDescent="0.15">
      <c r="A734" s="102">
        <v>3</v>
      </c>
      <c r="B734" s="504" t="str">
        <f>IF(入力②!B454="","",入力②!B454)</f>
        <v/>
      </c>
      <c r="C734" s="505"/>
      <c r="D734" s="506"/>
      <c r="E734" s="507" t="str">
        <f>IF(入力②!C454="","",(入力②!C454))</f>
        <v/>
      </c>
      <c r="F734" s="508"/>
      <c r="G734" s="508"/>
      <c r="H734" s="508"/>
      <c r="I734" s="508"/>
      <c r="J734" s="508"/>
      <c r="K734" s="509"/>
      <c r="L734" s="510" t="str">
        <f>IF(入力②!D454="","",入力②!D454)</f>
        <v/>
      </c>
      <c r="M734" s="511"/>
      <c r="N734" s="511"/>
      <c r="O734" s="511"/>
      <c r="P734" s="512"/>
      <c r="Q734" s="510" t="str">
        <f>IF(入力②!E454="","",入力②!E454)</f>
        <v/>
      </c>
      <c r="R734" s="511"/>
      <c r="S734" s="511"/>
      <c r="T734" s="511"/>
      <c r="U734" s="512"/>
      <c r="V734" s="97" t="str">
        <f t="shared" si="18"/>
        <v/>
      </c>
      <c r="W734" s="513" t="str">
        <f>TEXT(IF(入力②!F454="","",入力②!F454),"ggge年mm月dd日")</f>
        <v/>
      </c>
      <c r="X734" s="513"/>
      <c r="Y734" s="513"/>
      <c r="Z734" s="513"/>
      <c r="AA734" s="513"/>
      <c r="AB734" s="514"/>
      <c r="AC734" s="515" t="str">
        <f>IF(入力②!G454="","",入力②!G454)</f>
        <v/>
      </c>
      <c r="AD734" s="516"/>
      <c r="AE734" s="516"/>
      <c r="AF734" s="516"/>
      <c r="AG734" s="516"/>
      <c r="AH734" s="517"/>
      <c r="AI734" s="518" t="str">
        <f>IF(入力②!H454="","",入力②!H454)</f>
        <v/>
      </c>
      <c r="AJ734" s="519"/>
      <c r="AK734" s="519"/>
      <c r="AL734" s="519"/>
      <c r="AM734" s="103" t="s">
        <v>21</v>
      </c>
    </row>
    <row r="735" spans="1:39" ht="27" customHeight="1" x14ac:dyDescent="0.15">
      <c r="A735" s="102">
        <v>4</v>
      </c>
      <c r="B735" s="504" t="str">
        <f>IF(入力②!B455="","",入力②!B455)</f>
        <v/>
      </c>
      <c r="C735" s="505"/>
      <c r="D735" s="506"/>
      <c r="E735" s="507" t="str">
        <f>IF(入力②!C455="","",(入力②!C455))</f>
        <v/>
      </c>
      <c r="F735" s="508"/>
      <c r="G735" s="508"/>
      <c r="H735" s="508"/>
      <c r="I735" s="508"/>
      <c r="J735" s="508"/>
      <c r="K735" s="509"/>
      <c r="L735" s="510" t="str">
        <f>IF(入力②!D455="","",入力②!D455)</f>
        <v/>
      </c>
      <c r="M735" s="511"/>
      <c r="N735" s="511"/>
      <c r="O735" s="511"/>
      <c r="P735" s="512"/>
      <c r="Q735" s="510" t="str">
        <f>IF(入力②!E455="","",入力②!E455)</f>
        <v/>
      </c>
      <c r="R735" s="511"/>
      <c r="S735" s="511"/>
      <c r="T735" s="511"/>
      <c r="U735" s="512"/>
      <c r="V735" s="97" t="str">
        <f t="shared" si="18"/>
        <v/>
      </c>
      <c r="W735" s="513" t="str">
        <f>TEXT(IF(入力②!F455="","",入力②!F455),"ggge年mm月dd日")</f>
        <v/>
      </c>
      <c r="X735" s="513"/>
      <c r="Y735" s="513"/>
      <c r="Z735" s="513"/>
      <c r="AA735" s="513"/>
      <c r="AB735" s="514"/>
      <c r="AC735" s="515" t="str">
        <f>IF(入力②!G455="","",入力②!G455)</f>
        <v/>
      </c>
      <c r="AD735" s="516"/>
      <c r="AE735" s="516"/>
      <c r="AF735" s="516"/>
      <c r="AG735" s="516"/>
      <c r="AH735" s="517"/>
      <c r="AI735" s="518" t="str">
        <f>IF(入力②!H455="","",入力②!H455)</f>
        <v/>
      </c>
      <c r="AJ735" s="519"/>
      <c r="AK735" s="519"/>
      <c r="AL735" s="519"/>
      <c r="AM735" s="103" t="s">
        <v>21</v>
      </c>
    </row>
    <row r="736" spans="1:39" ht="27" customHeight="1" x14ac:dyDescent="0.15">
      <c r="A736" s="141">
        <v>5</v>
      </c>
      <c r="B736" s="536" t="str">
        <f>IF(入力②!B456="","",入力②!B456)</f>
        <v/>
      </c>
      <c r="C736" s="537"/>
      <c r="D736" s="538"/>
      <c r="E736" s="539" t="str">
        <f>IF(入力②!C456="","",(入力②!C456))</f>
        <v/>
      </c>
      <c r="F736" s="540"/>
      <c r="G736" s="540"/>
      <c r="H736" s="540"/>
      <c r="I736" s="540"/>
      <c r="J736" s="540"/>
      <c r="K736" s="541"/>
      <c r="L736" s="542" t="str">
        <f>IF(入力②!D456="","",入力②!D456)</f>
        <v/>
      </c>
      <c r="M736" s="543"/>
      <c r="N736" s="543"/>
      <c r="O736" s="543"/>
      <c r="P736" s="544"/>
      <c r="Q736" s="542" t="str">
        <f>IF(入力②!E456="","",入力②!E456)</f>
        <v/>
      </c>
      <c r="R736" s="543"/>
      <c r="S736" s="543"/>
      <c r="T736" s="543"/>
      <c r="U736" s="544"/>
      <c r="V736" s="98" t="str">
        <f t="shared" si="18"/>
        <v/>
      </c>
      <c r="W736" s="545" t="str">
        <f>TEXT(IF(入力②!F456="","",入力②!F456),"ggge年mm月dd日")</f>
        <v/>
      </c>
      <c r="X736" s="545"/>
      <c r="Y736" s="545"/>
      <c r="Z736" s="545"/>
      <c r="AA736" s="545"/>
      <c r="AB736" s="546"/>
      <c r="AC736" s="547" t="str">
        <f>IF(入力②!G456="","",入力②!G456)</f>
        <v/>
      </c>
      <c r="AD736" s="548"/>
      <c r="AE736" s="548"/>
      <c r="AF736" s="548"/>
      <c r="AG736" s="548"/>
      <c r="AH736" s="549"/>
      <c r="AI736" s="550" t="str">
        <f>IF(入力②!H456="","",入力②!H456)</f>
        <v/>
      </c>
      <c r="AJ736" s="551"/>
      <c r="AK736" s="551"/>
      <c r="AL736" s="551"/>
      <c r="AM736" s="142" t="s">
        <v>21</v>
      </c>
    </row>
    <row r="737" spans="1:39" ht="27" customHeight="1" x14ac:dyDescent="0.15">
      <c r="A737" s="143">
        <v>6</v>
      </c>
      <c r="B737" s="520" t="str">
        <f>IF(入力②!B457="","",入力②!B457)</f>
        <v/>
      </c>
      <c r="C737" s="521"/>
      <c r="D737" s="522"/>
      <c r="E737" s="523" t="str">
        <f>IF(入力②!C457="","",(入力②!C457))</f>
        <v/>
      </c>
      <c r="F737" s="524"/>
      <c r="G737" s="524"/>
      <c r="H737" s="524"/>
      <c r="I737" s="524"/>
      <c r="J737" s="524"/>
      <c r="K737" s="525"/>
      <c r="L737" s="526" t="str">
        <f>IF(入力②!D457="","",入力②!D457)</f>
        <v/>
      </c>
      <c r="M737" s="527"/>
      <c r="N737" s="527"/>
      <c r="O737" s="527"/>
      <c r="P737" s="528"/>
      <c r="Q737" s="526" t="str">
        <f>IF(入力②!E457="","",入力②!E457)</f>
        <v/>
      </c>
      <c r="R737" s="527"/>
      <c r="S737" s="527"/>
      <c r="T737" s="527"/>
      <c r="U737" s="528"/>
      <c r="V737" s="99" t="str">
        <f t="shared" si="18"/>
        <v/>
      </c>
      <c r="W737" s="529" t="str">
        <f>TEXT(IF(入力②!F457="","",入力②!F457),"ggge年mm月dd日")</f>
        <v/>
      </c>
      <c r="X737" s="529"/>
      <c r="Y737" s="529"/>
      <c r="Z737" s="529"/>
      <c r="AA737" s="529"/>
      <c r="AB737" s="530"/>
      <c r="AC737" s="531" t="str">
        <f>IF(入力②!G457="","",入力②!G457)</f>
        <v/>
      </c>
      <c r="AD737" s="532"/>
      <c r="AE737" s="532"/>
      <c r="AF737" s="532"/>
      <c r="AG737" s="532"/>
      <c r="AH737" s="533"/>
      <c r="AI737" s="534" t="str">
        <f>IF(入力②!H457="","",入力②!H457)</f>
        <v/>
      </c>
      <c r="AJ737" s="535"/>
      <c r="AK737" s="535"/>
      <c r="AL737" s="535"/>
      <c r="AM737" s="204" t="s">
        <v>21</v>
      </c>
    </row>
    <row r="738" spans="1:39" ht="27" customHeight="1" x14ac:dyDescent="0.15">
      <c r="A738" s="102">
        <v>7</v>
      </c>
      <c r="B738" s="504" t="str">
        <f>IF(入力②!B458="","",入力②!B458)</f>
        <v/>
      </c>
      <c r="C738" s="505"/>
      <c r="D738" s="506"/>
      <c r="E738" s="507" t="str">
        <f>IF(入力②!C458="","",(入力②!C458))</f>
        <v/>
      </c>
      <c r="F738" s="508"/>
      <c r="G738" s="508"/>
      <c r="H738" s="508"/>
      <c r="I738" s="508"/>
      <c r="J738" s="508"/>
      <c r="K738" s="509"/>
      <c r="L738" s="510" t="str">
        <f>IF(入力②!D458="","",入力②!D458)</f>
        <v/>
      </c>
      <c r="M738" s="511"/>
      <c r="N738" s="511"/>
      <c r="O738" s="511"/>
      <c r="P738" s="512"/>
      <c r="Q738" s="510" t="str">
        <f>IF(入力②!E458="","",入力②!E458)</f>
        <v/>
      </c>
      <c r="R738" s="511"/>
      <c r="S738" s="511"/>
      <c r="T738" s="511"/>
      <c r="U738" s="512"/>
      <c r="V738" s="97" t="str">
        <f t="shared" si="18"/>
        <v/>
      </c>
      <c r="W738" s="513" t="str">
        <f>TEXT(IF(入力②!F458="","",入力②!F458),"ggge年mm月dd日")</f>
        <v/>
      </c>
      <c r="X738" s="513"/>
      <c r="Y738" s="513"/>
      <c r="Z738" s="513"/>
      <c r="AA738" s="513"/>
      <c r="AB738" s="514"/>
      <c r="AC738" s="515" t="str">
        <f>IF(入力②!G458="","",入力②!G458)</f>
        <v/>
      </c>
      <c r="AD738" s="516"/>
      <c r="AE738" s="516"/>
      <c r="AF738" s="516"/>
      <c r="AG738" s="516"/>
      <c r="AH738" s="517"/>
      <c r="AI738" s="518" t="str">
        <f>IF(入力②!H458="","",入力②!H458)</f>
        <v/>
      </c>
      <c r="AJ738" s="519"/>
      <c r="AK738" s="519"/>
      <c r="AL738" s="519"/>
      <c r="AM738" s="103" t="s">
        <v>21</v>
      </c>
    </row>
    <row r="739" spans="1:39" ht="27" customHeight="1" x14ac:dyDescent="0.15">
      <c r="A739" s="102">
        <v>8</v>
      </c>
      <c r="B739" s="504" t="str">
        <f>IF(入力②!B459="","",入力②!B459)</f>
        <v/>
      </c>
      <c r="C739" s="505"/>
      <c r="D739" s="506"/>
      <c r="E739" s="507" t="str">
        <f>IF(入力②!C459="","",(入力②!C459))</f>
        <v/>
      </c>
      <c r="F739" s="508"/>
      <c r="G739" s="508"/>
      <c r="H739" s="508"/>
      <c r="I739" s="508"/>
      <c r="J739" s="508"/>
      <c r="K739" s="509"/>
      <c r="L739" s="510" t="str">
        <f>IF(入力②!D459="","",入力②!D459)</f>
        <v/>
      </c>
      <c r="M739" s="511"/>
      <c r="N739" s="511"/>
      <c r="O739" s="511"/>
      <c r="P739" s="512"/>
      <c r="Q739" s="510" t="str">
        <f>IF(入力②!E459="","",入力②!E459)</f>
        <v/>
      </c>
      <c r="R739" s="511"/>
      <c r="S739" s="511"/>
      <c r="T739" s="511"/>
      <c r="U739" s="512"/>
      <c r="V739" s="97" t="str">
        <f t="shared" si="18"/>
        <v/>
      </c>
      <c r="W739" s="513" t="str">
        <f>TEXT(IF(入力②!F459="","",入力②!F459),"ggge年mm月dd日")</f>
        <v/>
      </c>
      <c r="X739" s="513"/>
      <c r="Y739" s="513"/>
      <c r="Z739" s="513"/>
      <c r="AA739" s="513"/>
      <c r="AB739" s="514"/>
      <c r="AC739" s="515" t="str">
        <f>IF(入力②!G459="","",入力②!G459)</f>
        <v/>
      </c>
      <c r="AD739" s="516"/>
      <c r="AE739" s="516"/>
      <c r="AF739" s="516"/>
      <c r="AG739" s="516"/>
      <c r="AH739" s="517"/>
      <c r="AI739" s="518" t="str">
        <f>IF(入力②!H459="","",入力②!H459)</f>
        <v/>
      </c>
      <c r="AJ739" s="519"/>
      <c r="AK739" s="519"/>
      <c r="AL739" s="519"/>
      <c r="AM739" s="103" t="s">
        <v>21</v>
      </c>
    </row>
    <row r="740" spans="1:39" ht="27" customHeight="1" x14ac:dyDescent="0.15">
      <c r="A740" s="102">
        <v>9</v>
      </c>
      <c r="B740" s="504" t="str">
        <f>IF(入力②!B460="","",入力②!B460)</f>
        <v/>
      </c>
      <c r="C740" s="505"/>
      <c r="D740" s="506"/>
      <c r="E740" s="507" t="str">
        <f>IF(入力②!C460="","",(入力②!C460))</f>
        <v/>
      </c>
      <c r="F740" s="508"/>
      <c r="G740" s="508"/>
      <c r="H740" s="508"/>
      <c r="I740" s="508"/>
      <c r="J740" s="508"/>
      <c r="K740" s="509"/>
      <c r="L740" s="510" t="str">
        <f>IF(入力②!D460="","",入力②!D460)</f>
        <v/>
      </c>
      <c r="M740" s="511"/>
      <c r="N740" s="511"/>
      <c r="O740" s="511"/>
      <c r="P740" s="512"/>
      <c r="Q740" s="510" t="str">
        <f>IF(入力②!E460="","",入力②!E460)</f>
        <v/>
      </c>
      <c r="R740" s="511"/>
      <c r="S740" s="511"/>
      <c r="T740" s="511"/>
      <c r="U740" s="512"/>
      <c r="V740" s="97" t="str">
        <f t="shared" si="18"/>
        <v/>
      </c>
      <c r="W740" s="513" t="str">
        <f>TEXT(IF(入力②!F460="","",入力②!F460),"ggge年mm月dd日")</f>
        <v/>
      </c>
      <c r="X740" s="513"/>
      <c r="Y740" s="513"/>
      <c r="Z740" s="513"/>
      <c r="AA740" s="513"/>
      <c r="AB740" s="514"/>
      <c r="AC740" s="515" t="str">
        <f>IF(入力②!G460="","",入力②!G460)</f>
        <v/>
      </c>
      <c r="AD740" s="516"/>
      <c r="AE740" s="516"/>
      <c r="AF740" s="516"/>
      <c r="AG740" s="516"/>
      <c r="AH740" s="517"/>
      <c r="AI740" s="518" t="str">
        <f>IF(入力②!H460="","",入力②!H460)</f>
        <v/>
      </c>
      <c r="AJ740" s="519"/>
      <c r="AK740" s="519"/>
      <c r="AL740" s="519"/>
      <c r="AM740" s="103" t="s">
        <v>21</v>
      </c>
    </row>
    <row r="741" spans="1:39" ht="27" customHeight="1" x14ac:dyDescent="0.15">
      <c r="A741" s="141">
        <v>10</v>
      </c>
      <c r="B741" s="536" t="str">
        <f>IF(入力②!B461="","",入力②!B461)</f>
        <v/>
      </c>
      <c r="C741" s="537"/>
      <c r="D741" s="538"/>
      <c r="E741" s="539" t="str">
        <f>IF(入力②!C461="","",(入力②!C461))</f>
        <v/>
      </c>
      <c r="F741" s="540"/>
      <c r="G741" s="540"/>
      <c r="H741" s="540"/>
      <c r="I741" s="540"/>
      <c r="J741" s="540"/>
      <c r="K741" s="541"/>
      <c r="L741" s="542" t="str">
        <f>IF(入力②!D461="","",入力②!D461)</f>
        <v/>
      </c>
      <c r="M741" s="543"/>
      <c r="N741" s="543"/>
      <c r="O741" s="543"/>
      <c r="P741" s="544"/>
      <c r="Q741" s="542" t="str">
        <f>IF(入力②!E461="","",入力②!E461)</f>
        <v/>
      </c>
      <c r="R741" s="543"/>
      <c r="S741" s="543"/>
      <c r="T741" s="543"/>
      <c r="U741" s="544"/>
      <c r="V741" s="98" t="str">
        <f t="shared" si="18"/>
        <v/>
      </c>
      <c r="W741" s="545" t="str">
        <f>TEXT(IF(入力②!F461="","",入力②!F461),"ggge年mm月dd日")</f>
        <v/>
      </c>
      <c r="X741" s="545"/>
      <c r="Y741" s="545"/>
      <c r="Z741" s="545"/>
      <c r="AA741" s="545"/>
      <c r="AB741" s="546"/>
      <c r="AC741" s="547" t="str">
        <f>IF(入力②!G461="","",入力②!G461)</f>
        <v/>
      </c>
      <c r="AD741" s="548"/>
      <c r="AE741" s="548"/>
      <c r="AF741" s="548"/>
      <c r="AG741" s="548"/>
      <c r="AH741" s="549"/>
      <c r="AI741" s="550" t="str">
        <f>IF(入力②!H461="","",入力②!H461)</f>
        <v/>
      </c>
      <c r="AJ741" s="551"/>
      <c r="AK741" s="551"/>
      <c r="AL741" s="551"/>
      <c r="AM741" s="142" t="s">
        <v>21</v>
      </c>
    </row>
    <row r="742" spans="1:39" ht="27" customHeight="1" x14ac:dyDescent="0.15">
      <c r="A742" s="143">
        <v>11</v>
      </c>
      <c r="B742" s="520" t="str">
        <f>IF(入力②!B462="","",入力②!B462)</f>
        <v/>
      </c>
      <c r="C742" s="521"/>
      <c r="D742" s="522"/>
      <c r="E742" s="523" t="str">
        <f>IF(入力②!C462="","",(入力②!C462))</f>
        <v/>
      </c>
      <c r="F742" s="524"/>
      <c r="G742" s="524"/>
      <c r="H742" s="524"/>
      <c r="I742" s="524"/>
      <c r="J742" s="524"/>
      <c r="K742" s="525"/>
      <c r="L742" s="526" t="str">
        <f>IF(入力②!D462="","",入力②!D462)</f>
        <v/>
      </c>
      <c r="M742" s="527"/>
      <c r="N742" s="527"/>
      <c r="O742" s="527"/>
      <c r="P742" s="528"/>
      <c r="Q742" s="526" t="str">
        <f>IF(入力②!E462="","",入力②!E462)</f>
        <v/>
      </c>
      <c r="R742" s="527"/>
      <c r="S742" s="527"/>
      <c r="T742" s="527"/>
      <c r="U742" s="528"/>
      <c r="V742" s="99" t="str">
        <f t="shared" si="18"/>
        <v/>
      </c>
      <c r="W742" s="529" t="str">
        <f>TEXT(IF(入力②!F462="","",入力②!F462),"ggge年mm月dd日")</f>
        <v/>
      </c>
      <c r="X742" s="529"/>
      <c r="Y742" s="529"/>
      <c r="Z742" s="529"/>
      <c r="AA742" s="529"/>
      <c r="AB742" s="530"/>
      <c r="AC742" s="531" t="str">
        <f>IF(入力②!G462="","",入力②!G462)</f>
        <v/>
      </c>
      <c r="AD742" s="532"/>
      <c r="AE742" s="532"/>
      <c r="AF742" s="532"/>
      <c r="AG742" s="532"/>
      <c r="AH742" s="533"/>
      <c r="AI742" s="534" t="str">
        <f>IF(入力②!H462="","",入力②!H462)</f>
        <v/>
      </c>
      <c r="AJ742" s="535"/>
      <c r="AK742" s="535"/>
      <c r="AL742" s="535"/>
      <c r="AM742" s="204" t="s">
        <v>21</v>
      </c>
    </row>
    <row r="743" spans="1:39" ht="27" customHeight="1" x14ac:dyDescent="0.15">
      <c r="A743" s="102">
        <v>12</v>
      </c>
      <c r="B743" s="504" t="str">
        <f>IF(入力②!B463="","",入力②!B463)</f>
        <v/>
      </c>
      <c r="C743" s="505"/>
      <c r="D743" s="506"/>
      <c r="E743" s="507" t="str">
        <f>IF(入力②!C463="","",(入力②!C463))</f>
        <v/>
      </c>
      <c r="F743" s="508"/>
      <c r="G743" s="508"/>
      <c r="H743" s="508"/>
      <c r="I743" s="508"/>
      <c r="J743" s="508"/>
      <c r="K743" s="509"/>
      <c r="L743" s="510" t="str">
        <f>IF(入力②!D463="","",入力②!D463)</f>
        <v/>
      </c>
      <c r="M743" s="511"/>
      <c r="N743" s="511"/>
      <c r="O743" s="511"/>
      <c r="P743" s="512"/>
      <c r="Q743" s="510" t="str">
        <f>IF(入力②!E463="","",入力②!E463)</f>
        <v/>
      </c>
      <c r="R743" s="511"/>
      <c r="S743" s="511"/>
      <c r="T743" s="511"/>
      <c r="U743" s="512"/>
      <c r="V743" s="97" t="str">
        <f t="shared" si="18"/>
        <v/>
      </c>
      <c r="W743" s="513" t="str">
        <f>TEXT(IF(入力②!F463="","",入力②!F463),"ggge年mm月dd日")</f>
        <v/>
      </c>
      <c r="X743" s="513"/>
      <c r="Y743" s="513"/>
      <c r="Z743" s="513"/>
      <c r="AA743" s="513"/>
      <c r="AB743" s="514"/>
      <c r="AC743" s="515" t="str">
        <f>IF(入力②!G463="","",入力②!G463)</f>
        <v/>
      </c>
      <c r="AD743" s="516"/>
      <c r="AE743" s="516"/>
      <c r="AF743" s="516"/>
      <c r="AG743" s="516"/>
      <c r="AH743" s="517"/>
      <c r="AI743" s="518" t="str">
        <f>IF(入力②!H463="","",入力②!H463)</f>
        <v/>
      </c>
      <c r="AJ743" s="519"/>
      <c r="AK743" s="519"/>
      <c r="AL743" s="519"/>
      <c r="AM743" s="103" t="s">
        <v>21</v>
      </c>
    </row>
    <row r="744" spans="1:39" ht="27" customHeight="1" x14ac:dyDescent="0.15">
      <c r="A744" s="102">
        <v>13</v>
      </c>
      <c r="B744" s="504" t="str">
        <f>IF(入力②!B464="","",入力②!B464)</f>
        <v/>
      </c>
      <c r="C744" s="505"/>
      <c r="D744" s="506"/>
      <c r="E744" s="507" t="str">
        <f>IF(入力②!C464="","",(入力②!C464))</f>
        <v/>
      </c>
      <c r="F744" s="508"/>
      <c r="G744" s="508"/>
      <c r="H744" s="508"/>
      <c r="I744" s="508"/>
      <c r="J744" s="508"/>
      <c r="K744" s="509"/>
      <c r="L744" s="510" t="str">
        <f>IF(入力②!D464="","",入力②!D464)</f>
        <v/>
      </c>
      <c r="M744" s="511"/>
      <c r="N744" s="511"/>
      <c r="O744" s="511"/>
      <c r="P744" s="512"/>
      <c r="Q744" s="510" t="str">
        <f>IF(入力②!E464="","",入力②!E464)</f>
        <v/>
      </c>
      <c r="R744" s="511"/>
      <c r="S744" s="511"/>
      <c r="T744" s="511"/>
      <c r="U744" s="512"/>
      <c r="V744" s="97" t="str">
        <f t="shared" si="18"/>
        <v/>
      </c>
      <c r="W744" s="513" t="str">
        <f>TEXT(IF(入力②!F464="","",入力②!F464),"ggge年mm月dd日")</f>
        <v/>
      </c>
      <c r="X744" s="513"/>
      <c r="Y744" s="513"/>
      <c r="Z744" s="513"/>
      <c r="AA744" s="513"/>
      <c r="AB744" s="514"/>
      <c r="AC744" s="515" t="str">
        <f>IF(入力②!G464="","",入力②!G464)</f>
        <v/>
      </c>
      <c r="AD744" s="516"/>
      <c r="AE744" s="516"/>
      <c r="AF744" s="516"/>
      <c r="AG744" s="516"/>
      <c r="AH744" s="517"/>
      <c r="AI744" s="518" t="str">
        <f>IF(入力②!H464="","",入力②!H464)</f>
        <v/>
      </c>
      <c r="AJ744" s="519"/>
      <c r="AK744" s="519"/>
      <c r="AL744" s="519"/>
      <c r="AM744" s="103" t="s">
        <v>21</v>
      </c>
    </row>
    <row r="745" spans="1:39" ht="27" customHeight="1" x14ac:dyDescent="0.15">
      <c r="A745" s="102">
        <v>14</v>
      </c>
      <c r="B745" s="504" t="str">
        <f>IF(入力②!B465="","",入力②!B465)</f>
        <v/>
      </c>
      <c r="C745" s="505"/>
      <c r="D745" s="506"/>
      <c r="E745" s="507" t="str">
        <f>IF(入力②!C465="","",(入力②!C465))</f>
        <v/>
      </c>
      <c r="F745" s="508"/>
      <c r="G745" s="508"/>
      <c r="H745" s="508"/>
      <c r="I745" s="508"/>
      <c r="J745" s="508"/>
      <c r="K745" s="509"/>
      <c r="L745" s="510" t="str">
        <f>IF(入力②!D465="","",入力②!D465)</f>
        <v/>
      </c>
      <c r="M745" s="511"/>
      <c r="N745" s="511"/>
      <c r="O745" s="511"/>
      <c r="P745" s="512"/>
      <c r="Q745" s="510" t="str">
        <f>IF(入力②!E465="","",入力②!E465)</f>
        <v/>
      </c>
      <c r="R745" s="511"/>
      <c r="S745" s="511"/>
      <c r="T745" s="511"/>
      <c r="U745" s="512"/>
      <c r="V745" s="97" t="str">
        <f t="shared" si="18"/>
        <v/>
      </c>
      <c r="W745" s="513" t="str">
        <f>TEXT(IF(入力②!F465="","",入力②!F465),"ggge年mm月dd日")</f>
        <v/>
      </c>
      <c r="X745" s="513"/>
      <c r="Y745" s="513"/>
      <c r="Z745" s="513"/>
      <c r="AA745" s="513"/>
      <c r="AB745" s="514"/>
      <c r="AC745" s="515" t="str">
        <f>IF(入力②!G465="","",入力②!G465)</f>
        <v/>
      </c>
      <c r="AD745" s="516"/>
      <c r="AE745" s="516"/>
      <c r="AF745" s="516"/>
      <c r="AG745" s="516"/>
      <c r="AH745" s="517"/>
      <c r="AI745" s="518" t="str">
        <f>IF(入力②!H465="","",入力②!H465)</f>
        <v/>
      </c>
      <c r="AJ745" s="519"/>
      <c r="AK745" s="519"/>
      <c r="AL745" s="519"/>
      <c r="AM745" s="103" t="s">
        <v>21</v>
      </c>
    </row>
    <row r="746" spans="1:39" ht="27" customHeight="1" x14ac:dyDescent="0.15">
      <c r="A746" s="141">
        <v>15</v>
      </c>
      <c r="B746" s="536" t="str">
        <f>IF(入力②!B466="","",入力②!B466)</f>
        <v/>
      </c>
      <c r="C746" s="537"/>
      <c r="D746" s="538"/>
      <c r="E746" s="539" t="str">
        <f>IF(入力②!C466="","",(入力②!C466))</f>
        <v/>
      </c>
      <c r="F746" s="540"/>
      <c r="G746" s="540"/>
      <c r="H746" s="540"/>
      <c r="I746" s="540"/>
      <c r="J746" s="540"/>
      <c r="K746" s="541"/>
      <c r="L746" s="542" t="str">
        <f>IF(入力②!D466="","",入力②!D466)</f>
        <v/>
      </c>
      <c r="M746" s="543"/>
      <c r="N746" s="543"/>
      <c r="O746" s="543"/>
      <c r="P746" s="544"/>
      <c r="Q746" s="542" t="str">
        <f>IF(入力②!E466="","",入力②!E466)</f>
        <v/>
      </c>
      <c r="R746" s="543"/>
      <c r="S746" s="543"/>
      <c r="T746" s="543"/>
      <c r="U746" s="544"/>
      <c r="V746" s="98" t="str">
        <f t="shared" si="18"/>
        <v/>
      </c>
      <c r="W746" s="545" t="str">
        <f>TEXT(IF(入力②!F466="","",入力②!F466),"ggge年mm月dd日")</f>
        <v/>
      </c>
      <c r="X746" s="545"/>
      <c r="Y746" s="545"/>
      <c r="Z746" s="545"/>
      <c r="AA746" s="545"/>
      <c r="AB746" s="546"/>
      <c r="AC746" s="547" t="str">
        <f>IF(入力②!G466="","",入力②!G466)</f>
        <v/>
      </c>
      <c r="AD746" s="548"/>
      <c r="AE746" s="548"/>
      <c r="AF746" s="548"/>
      <c r="AG746" s="548"/>
      <c r="AH746" s="549"/>
      <c r="AI746" s="550" t="str">
        <f>IF(入力②!H466="","",入力②!H466)</f>
        <v/>
      </c>
      <c r="AJ746" s="551"/>
      <c r="AK746" s="551"/>
      <c r="AL746" s="551"/>
      <c r="AM746" s="142" t="s">
        <v>21</v>
      </c>
    </row>
    <row r="747" spans="1:39" ht="27" customHeight="1" x14ac:dyDescent="0.15">
      <c r="A747" s="143">
        <v>16</v>
      </c>
      <c r="B747" s="520" t="str">
        <f>IF(入力②!B467="","",入力②!B467)</f>
        <v/>
      </c>
      <c r="C747" s="521"/>
      <c r="D747" s="522"/>
      <c r="E747" s="523" t="str">
        <f>IF(入力②!C467="","",(入力②!C467))</f>
        <v/>
      </c>
      <c r="F747" s="524"/>
      <c r="G747" s="524"/>
      <c r="H747" s="524"/>
      <c r="I747" s="524"/>
      <c r="J747" s="524"/>
      <c r="K747" s="525"/>
      <c r="L747" s="526" t="str">
        <f>IF(入力②!D467="","",入力②!D467)</f>
        <v/>
      </c>
      <c r="M747" s="527"/>
      <c r="N747" s="527"/>
      <c r="O747" s="527"/>
      <c r="P747" s="528"/>
      <c r="Q747" s="526" t="str">
        <f>IF(入力②!E467="","",入力②!E467)</f>
        <v/>
      </c>
      <c r="R747" s="527"/>
      <c r="S747" s="527"/>
      <c r="T747" s="527"/>
      <c r="U747" s="528"/>
      <c r="V747" s="99" t="str">
        <f t="shared" si="18"/>
        <v/>
      </c>
      <c r="W747" s="529" t="str">
        <f>TEXT(IF(入力②!F467="","",入力②!F467),"ggge年mm月dd日")</f>
        <v/>
      </c>
      <c r="X747" s="529"/>
      <c r="Y747" s="529"/>
      <c r="Z747" s="529"/>
      <c r="AA747" s="529"/>
      <c r="AB747" s="530"/>
      <c r="AC747" s="531" t="str">
        <f>IF(入力②!G467="","",入力②!G467)</f>
        <v/>
      </c>
      <c r="AD747" s="532"/>
      <c r="AE747" s="532"/>
      <c r="AF747" s="532"/>
      <c r="AG747" s="532"/>
      <c r="AH747" s="533"/>
      <c r="AI747" s="534" t="str">
        <f>IF(入力②!H467="","",入力②!H467)</f>
        <v/>
      </c>
      <c r="AJ747" s="535"/>
      <c r="AK747" s="535"/>
      <c r="AL747" s="535"/>
      <c r="AM747" s="204" t="s">
        <v>21</v>
      </c>
    </row>
    <row r="748" spans="1:39" ht="27" customHeight="1" x14ac:dyDescent="0.15">
      <c r="A748" s="102">
        <v>17</v>
      </c>
      <c r="B748" s="504" t="str">
        <f>IF(入力②!B468="","",入力②!B468)</f>
        <v/>
      </c>
      <c r="C748" s="505"/>
      <c r="D748" s="506"/>
      <c r="E748" s="507" t="str">
        <f>IF(入力②!C468="","",(入力②!C468))</f>
        <v/>
      </c>
      <c r="F748" s="508"/>
      <c r="G748" s="508"/>
      <c r="H748" s="508"/>
      <c r="I748" s="508"/>
      <c r="J748" s="508"/>
      <c r="K748" s="509"/>
      <c r="L748" s="510" t="str">
        <f>IF(入力②!D468="","",入力②!D468)</f>
        <v/>
      </c>
      <c r="M748" s="511"/>
      <c r="N748" s="511"/>
      <c r="O748" s="511"/>
      <c r="P748" s="512"/>
      <c r="Q748" s="510" t="str">
        <f>IF(入力②!E468="","",入力②!E468)</f>
        <v/>
      </c>
      <c r="R748" s="511"/>
      <c r="S748" s="511"/>
      <c r="T748" s="511"/>
      <c r="U748" s="512"/>
      <c r="V748" s="97" t="str">
        <f t="shared" si="18"/>
        <v/>
      </c>
      <c r="W748" s="513" t="str">
        <f>TEXT(IF(入力②!F468="","",入力②!F468),"ggge年mm月dd日")</f>
        <v/>
      </c>
      <c r="X748" s="513"/>
      <c r="Y748" s="513"/>
      <c r="Z748" s="513"/>
      <c r="AA748" s="513"/>
      <c r="AB748" s="514"/>
      <c r="AC748" s="515" t="str">
        <f>IF(入力②!G468="","",入力②!G468)</f>
        <v/>
      </c>
      <c r="AD748" s="516"/>
      <c r="AE748" s="516"/>
      <c r="AF748" s="516"/>
      <c r="AG748" s="516"/>
      <c r="AH748" s="517"/>
      <c r="AI748" s="518" t="str">
        <f>IF(入力②!H468="","",入力②!H468)</f>
        <v/>
      </c>
      <c r="AJ748" s="519"/>
      <c r="AK748" s="519"/>
      <c r="AL748" s="519"/>
      <c r="AM748" s="103" t="s">
        <v>21</v>
      </c>
    </row>
    <row r="749" spans="1:39" ht="27" customHeight="1" x14ac:dyDescent="0.15">
      <c r="A749" s="102">
        <v>18</v>
      </c>
      <c r="B749" s="504" t="str">
        <f>IF(入力②!B469="","",入力②!B469)</f>
        <v/>
      </c>
      <c r="C749" s="505"/>
      <c r="D749" s="506"/>
      <c r="E749" s="507" t="str">
        <f>IF(入力②!C469="","",(入力②!C469))</f>
        <v/>
      </c>
      <c r="F749" s="508"/>
      <c r="G749" s="508"/>
      <c r="H749" s="508"/>
      <c r="I749" s="508"/>
      <c r="J749" s="508"/>
      <c r="K749" s="509"/>
      <c r="L749" s="510" t="str">
        <f>IF(入力②!D469="","",入力②!D469)</f>
        <v/>
      </c>
      <c r="M749" s="511"/>
      <c r="N749" s="511"/>
      <c r="O749" s="511"/>
      <c r="P749" s="512"/>
      <c r="Q749" s="510" t="str">
        <f>IF(入力②!E469="","",入力②!E469)</f>
        <v/>
      </c>
      <c r="R749" s="511"/>
      <c r="S749" s="511"/>
      <c r="T749" s="511"/>
      <c r="U749" s="512"/>
      <c r="V749" s="97" t="str">
        <f t="shared" si="18"/>
        <v/>
      </c>
      <c r="W749" s="513" t="str">
        <f>TEXT(IF(入力②!F469="","",入力②!F469),"ggge年mm月dd日")</f>
        <v/>
      </c>
      <c r="X749" s="513"/>
      <c r="Y749" s="513"/>
      <c r="Z749" s="513"/>
      <c r="AA749" s="513"/>
      <c r="AB749" s="514"/>
      <c r="AC749" s="515" t="str">
        <f>IF(入力②!G469="","",入力②!G469)</f>
        <v/>
      </c>
      <c r="AD749" s="516"/>
      <c r="AE749" s="516"/>
      <c r="AF749" s="516"/>
      <c r="AG749" s="516"/>
      <c r="AH749" s="517"/>
      <c r="AI749" s="518" t="str">
        <f>IF(入力②!H469="","",入力②!H469)</f>
        <v/>
      </c>
      <c r="AJ749" s="519"/>
      <c r="AK749" s="519"/>
      <c r="AL749" s="519"/>
      <c r="AM749" s="103" t="s">
        <v>21</v>
      </c>
    </row>
    <row r="750" spans="1:39" ht="27" customHeight="1" x14ac:dyDescent="0.15">
      <c r="A750" s="102">
        <v>19</v>
      </c>
      <c r="B750" s="504" t="str">
        <f>IF(入力②!B470="","",入力②!B470)</f>
        <v/>
      </c>
      <c r="C750" s="505"/>
      <c r="D750" s="506"/>
      <c r="E750" s="507" t="str">
        <f>IF(入力②!C470="","",(入力②!C470))</f>
        <v/>
      </c>
      <c r="F750" s="508"/>
      <c r="G750" s="508"/>
      <c r="H750" s="508"/>
      <c r="I750" s="508"/>
      <c r="J750" s="508"/>
      <c r="K750" s="509"/>
      <c r="L750" s="510" t="str">
        <f>IF(入力②!D470="","",入力②!D470)</f>
        <v/>
      </c>
      <c r="M750" s="511"/>
      <c r="N750" s="511"/>
      <c r="O750" s="511"/>
      <c r="P750" s="512"/>
      <c r="Q750" s="510" t="str">
        <f>IF(入力②!E470="","",入力②!E470)</f>
        <v/>
      </c>
      <c r="R750" s="511"/>
      <c r="S750" s="511"/>
      <c r="T750" s="511"/>
      <c r="U750" s="512"/>
      <c r="V750" s="97" t="str">
        <f t="shared" si="18"/>
        <v/>
      </c>
      <c r="W750" s="513" t="str">
        <f>TEXT(IF(入力②!F470="","",入力②!F470),"ggge年mm月dd日")</f>
        <v/>
      </c>
      <c r="X750" s="513"/>
      <c r="Y750" s="513"/>
      <c r="Z750" s="513"/>
      <c r="AA750" s="513"/>
      <c r="AB750" s="514"/>
      <c r="AC750" s="515" t="str">
        <f>IF(入力②!G470="","",入力②!G470)</f>
        <v/>
      </c>
      <c r="AD750" s="516"/>
      <c r="AE750" s="516"/>
      <c r="AF750" s="516"/>
      <c r="AG750" s="516"/>
      <c r="AH750" s="517"/>
      <c r="AI750" s="518" t="str">
        <f>IF(入力②!H470="","",入力②!H470)</f>
        <v/>
      </c>
      <c r="AJ750" s="519"/>
      <c r="AK750" s="519"/>
      <c r="AL750" s="519"/>
      <c r="AM750" s="103" t="s">
        <v>21</v>
      </c>
    </row>
    <row r="751" spans="1:39" ht="27" customHeight="1" x14ac:dyDescent="0.15">
      <c r="A751" s="141">
        <v>20</v>
      </c>
      <c r="B751" s="536" t="str">
        <f>IF(入力②!B471="","",入力②!B471)</f>
        <v/>
      </c>
      <c r="C751" s="537"/>
      <c r="D751" s="538"/>
      <c r="E751" s="539" t="str">
        <f>IF(入力②!C471="","",(入力②!C471))</f>
        <v/>
      </c>
      <c r="F751" s="540"/>
      <c r="G751" s="540"/>
      <c r="H751" s="540"/>
      <c r="I751" s="540"/>
      <c r="J751" s="540"/>
      <c r="K751" s="541"/>
      <c r="L751" s="542" t="str">
        <f>IF(入力②!D471="","",入力②!D471)</f>
        <v/>
      </c>
      <c r="M751" s="543"/>
      <c r="N751" s="543"/>
      <c r="O751" s="543"/>
      <c r="P751" s="544"/>
      <c r="Q751" s="542" t="str">
        <f>IF(入力②!E471="","",入力②!E471)</f>
        <v/>
      </c>
      <c r="R751" s="543"/>
      <c r="S751" s="543"/>
      <c r="T751" s="543"/>
      <c r="U751" s="544"/>
      <c r="V751" s="98" t="str">
        <f t="shared" si="18"/>
        <v/>
      </c>
      <c r="W751" s="545" t="str">
        <f>TEXT(IF(入力②!F471="","",入力②!F471),"ggge年mm月dd日")</f>
        <v/>
      </c>
      <c r="X751" s="545"/>
      <c r="Y751" s="545"/>
      <c r="Z751" s="545"/>
      <c r="AA751" s="545"/>
      <c r="AB751" s="546"/>
      <c r="AC751" s="547" t="str">
        <f>IF(入力②!G471="","",入力②!G471)</f>
        <v/>
      </c>
      <c r="AD751" s="548"/>
      <c r="AE751" s="548"/>
      <c r="AF751" s="548"/>
      <c r="AG751" s="548"/>
      <c r="AH751" s="549"/>
      <c r="AI751" s="550" t="str">
        <f>IF(入力②!H471="","",入力②!H471)</f>
        <v/>
      </c>
      <c r="AJ751" s="551"/>
      <c r="AK751" s="551"/>
      <c r="AL751" s="551"/>
      <c r="AM751" s="142" t="s">
        <v>21</v>
      </c>
    </row>
    <row r="752" spans="1:39" ht="27" customHeight="1" x14ac:dyDescent="0.15">
      <c r="A752" s="100">
        <v>21</v>
      </c>
      <c r="B752" s="520" t="str">
        <f>IF(入力②!B472="","",入力②!B472)</f>
        <v/>
      </c>
      <c r="C752" s="521"/>
      <c r="D752" s="522"/>
      <c r="E752" s="523" t="str">
        <f>IF(入力②!C472="","",(入力②!C472))</f>
        <v/>
      </c>
      <c r="F752" s="524"/>
      <c r="G752" s="524"/>
      <c r="H752" s="524"/>
      <c r="I752" s="524"/>
      <c r="J752" s="524"/>
      <c r="K752" s="525"/>
      <c r="L752" s="526" t="str">
        <f>IF(入力②!D472="","",入力②!D472)</f>
        <v/>
      </c>
      <c r="M752" s="527"/>
      <c r="N752" s="527"/>
      <c r="O752" s="527"/>
      <c r="P752" s="528"/>
      <c r="Q752" s="526" t="str">
        <f>IF(入力②!E472="","",入力②!E472)</f>
        <v/>
      </c>
      <c r="R752" s="527"/>
      <c r="S752" s="527"/>
      <c r="T752" s="527"/>
      <c r="U752" s="528"/>
      <c r="V752" s="99" t="str">
        <f t="shared" si="18"/>
        <v/>
      </c>
      <c r="W752" s="529" t="str">
        <f>TEXT(IF(入力②!F472="","",入力②!F472),"ggge年mm月dd日")</f>
        <v/>
      </c>
      <c r="X752" s="529"/>
      <c r="Y752" s="529"/>
      <c r="Z752" s="529"/>
      <c r="AA752" s="529"/>
      <c r="AB752" s="530"/>
      <c r="AC752" s="531" t="str">
        <f>IF(入力②!G472="","",入力②!G472)</f>
        <v/>
      </c>
      <c r="AD752" s="532"/>
      <c r="AE752" s="532"/>
      <c r="AF752" s="532"/>
      <c r="AG752" s="532"/>
      <c r="AH752" s="533"/>
      <c r="AI752" s="534" t="str">
        <f>IF(入力②!H472="","",入力②!H472)</f>
        <v/>
      </c>
      <c r="AJ752" s="535"/>
      <c r="AK752" s="535"/>
      <c r="AL752" s="535"/>
      <c r="AM752" s="204" t="s">
        <v>21</v>
      </c>
    </row>
    <row r="753" spans="1:39" ht="27" customHeight="1" x14ac:dyDescent="0.15">
      <c r="A753" s="102">
        <v>22</v>
      </c>
      <c r="B753" s="504" t="str">
        <f>IF(入力②!B473="","",入力②!B473)</f>
        <v/>
      </c>
      <c r="C753" s="505"/>
      <c r="D753" s="506"/>
      <c r="E753" s="507" t="str">
        <f>IF(入力②!C473="","",(入力②!C473))</f>
        <v/>
      </c>
      <c r="F753" s="508"/>
      <c r="G753" s="508"/>
      <c r="H753" s="508"/>
      <c r="I753" s="508"/>
      <c r="J753" s="508"/>
      <c r="K753" s="509"/>
      <c r="L753" s="510" t="str">
        <f>IF(入力②!D473="","",入力②!D473)</f>
        <v/>
      </c>
      <c r="M753" s="511"/>
      <c r="N753" s="511"/>
      <c r="O753" s="511"/>
      <c r="P753" s="512"/>
      <c r="Q753" s="510" t="str">
        <f>IF(入力②!E473="","",入力②!E473)</f>
        <v/>
      </c>
      <c r="R753" s="511"/>
      <c r="S753" s="511"/>
      <c r="T753" s="511"/>
      <c r="U753" s="512"/>
      <c r="V753" s="97" t="str">
        <f t="shared" si="18"/>
        <v/>
      </c>
      <c r="W753" s="513" t="str">
        <f>TEXT(IF(入力②!F473="","",入力②!F473),"ggge年mm月dd日")</f>
        <v/>
      </c>
      <c r="X753" s="513"/>
      <c r="Y753" s="513"/>
      <c r="Z753" s="513"/>
      <c r="AA753" s="513"/>
      <c r="AB753" s="514"/>
      <c r="AC753" s="515" t="str">
        <f>IF(入力②!G473="","",入力②!G473)</f>
        <v/>
      </c>
      <c r="AD753" s="516"/>
      <c r="AE753" s="516"/>
      <c r="AF753" s="516"/>
      <c r="AG753" s="516"/>
      <c r="AH753" s="517"/>
      <c r="AI753" s="518" t="str">
        <f>IF(入力②!H473="","",入力②!H473)</f>
        <v/>
      </c>
      <c r="AJ753" s="519"/>
      <c r="AK753" s="519"/>
      <c r="AL753" s="519"/>
      <c r="AM753" s="103" t="s">
        <v>21</v>
      </c>
    </row>
    <row r="754" spans="1:39" ht="27" customHeight="1" x14ac:dyDescent="0.15">
      <c r="A754" s="102">
        <v>23</v>
      </c>
      <c r="B754" s="504" t="str">
        <f>IF(入力②!B474="","",入力②!B474)</f>
        <v/>
      </c>
      <c r="C754" s="505"/>
      <c r="D754" s="506"/>
      <c r="E754" s="507" t="str">
        <f>IF(入力②!C474="","",(入力②!C474))</f>
        <v/>
      </c>
      <c r="F754" s="508"/>
      <c r="G754" s="508"/>
      <c r="H754" s="508"/>
      <c r="I754" s="508"/>
      <c r="J754" s="508"/>
      <c r="K754" s="509"/>
      <c r="L754" s="510" t="str">
        <f>IF(入力②!D474="","",入力②!D474)</f>
        <v/>
      </c>
      <c r="M754" s="511"/>
      <c r="N754" s="511"/>
      <c r="O754" s="511"/>
      <c r="P754" s="512"/>
      <c r="Q754" s="510" t="str">
        <f>IF(入力②!E474="","",入力②!E474)</f>
        <v/>
      </c>
      <c r="R754" s="511"/>
      <c r="S754" s="511"/>
      <c r="T754" s="511"/>
      <c r="U754" s="512"/>
      <c r="V754" s="97" t="str">
        <f t="shared" si="18"/>
        <v/>
      </c>
      <c r="W754" s="513" t="str">
        <f>TEXT(IF(入力②!F474="","",入力②!F474),"ggge年mm月dd日")</f>
        <v/>
      </c>
      <c r="X754" s="513"/>
      <c r="Y754" s="513"/>
      <c r="Z754" s="513"/>
      <c r="AA754" s="513"/>
      <c r="AB754" s="514"/>
      <c r="AC754" s="515" t="str">
        <f>IF(入力②!G474="","",入力②!G474)</f>
        <v/>
      </c>
      <c r="AD754" s="516"/>
      <c r="AE754" s="516"/>
      <c r="AF754" s="516"/>
      <c r="AG754" s="516"/>
      <c r="AH754" s="517"/>
      <c r="AI754" s="518" t="str">
        <f>IF(入力②!H474="","",入力②!H474)</f>
        <v/>
      </c>
      <c r="AJ754" s="519"/>
      <c r="AK754" s="519"/>
      <c r="AL754" s="519"/>
      <c r="AM754" s="103" t="s">
        <v>21</v>
      </c>
    </row>
    <row r="755" spans="1:39" ht="27" customHeight="1" x14ac:dyDescent="0.15">
      <c r="A755" s="102">
        <v>24</v>
      </c>
      <c r="B755" s="504" t="str">
        <f>IF(入力②!B475="","",入力②!B475)</f>
        <v/>
      </c>
      <c r="C755" s="505"/>
      <c r="D755" s="506"/>
      <c r="E755" s="507" t="str">
        <f>IF(入力②!C475="","",(入力②!C475))</f>
        <v/>
      </c>
      <c r="F755" s="508"/>
      <c r="G755" s="508"/>
      <c r="H755" s="508"/>
      <c r="I755" s="508"/>
      <c r="J755" s="508"/>
      <c r="K755" s="509"/>
      <c r="L755" s="510" t="str">
        <f>IF(入力②!D475="","",入力②!D475)</f>
        <v/>
      </c>
      <c r="M755" s="511"/>
      <c r="N755" s="511"/>
      <c r="O755" s="511"/>
      <c r="P755" s="512"/>
      <c r="Q755" s="510" t="str">
        <f>IF(入力②!E475="","",入力②!E475)</f>
        <v/>
      </c>
      <c r="R755" s="511"/>
      <c r="S755" s="511"/>
      <c r="T755" s="511"/>
      <c r="U755" s="512"/>
      <c r="V755" s="97" t="str">
        <f t="shared" si="18"/>
        <v/>
      </c>
      <c r="W755" s="513" t="str">
        <f>TEXT(IF(入力②!F475="","",入力②!F475),"ggge年mm月dd日")</f>
        <v/>
      </c>
      <c r="X755" s="513"/>
      <c r="Y755" s="513"/>
      <c r="Z755" s="513"/>
      <c r="AA755" s="513"/>
      <c r="AB755" s="514"/>
      <c r="AC755" s="515" t="str">
        <f>IF(入力②!G475="","",入力②!G475)</f>
        <v/>
      </c>
      <c r="AD755" s="516"/>
      <c r="AE755" s="516"/>
      <c r="AF755" s="516"/>
      <c r="AG755" s="516"/>
      <c r="AH755" s="517"/>
      <c r="AI755" s="518" t="str">
        <f>IF(入力②!H475="","",入力②!H475)</f>
        <v/>
      </c>
      <c r="AJ755" s="519"/>
      <c r="AK755" s="519"/>
      <c r="AL755" s="519"/>
      <c r="AM755" s="103" t="s">
        <v>21</v>
      </c>
    </row>
    <row r="756" spans="1:39" ht="27" customHeight="1" thickBot="1" x14ac:dyDescent="0.2">
      <c r="A756" s="100">
        <v>25</v>
      </c>
      <c r="B756" s="480" t="str">
        <f>IF(入力②!B476="","",入力②!B476)</f>
        <v/>
      </c>
      <c r="C756" s="481"/>
      <c r="D756" s="482"/>
      <c r="E756" s="483" t="str">
        <f>IF(入力②!C476="","",(入力②!C476))</f>
        <v/>
      </c>
      <c r="F756" s="484"/>
      <c r="G756" s="484"/>
      <c r="H756" s="484"/>
      <c r="I756" s="484"/>
      <c r="J756" s="484"/>
      <c r="K756" s="485"/>
      <c r="L756" s="486" t="str">
        <f>IF(入力②!D476="","",入力②!D476)</f>
        <v/>
      </c>
      <c r="M756" s="487"/>
      <c r="N756" s="487"/>
      <c r="O756" s="487"/>
      <c r="P756" s="488"/>
      <c r="Q756" s="486" t="str">
        <f>IF(入力②!E476="","",入力②!E476)</f>
        <v/>
      </c>
      <c r="R756" s="487"/>
      <c r="S756" s="487"/>
      <c r="T756" s="487"/>
      <c r="U756" s="488"/>
      <c r="V756" s="104" t="str">
        <f t="shared" si="18"/>
        <v/>
      </c>
      <c r="W756" s="489" t="str">
        <f>TEXT(IF(入力②!F476="","",入力②!F476),"ggge年mm月dd日")</f>
        <v/>
      </c>
      <c r="X756" s="489"/>
      <c r="Y756" s="489"/>
      <c r="Z756" s="489"/>
      <c r="AA756" s="489"/>
      <c r="AB756" s="490"/>
      <c r="AC756" s="491" t="str">
        <f>IF(入力②!G476="","",入力②!G476)</f>
        <v/>
      </c>
      <c r="AD756" s="492"/>
      <c r="AE756" s="492"/>
      <c r="AF756" s="492"/>
      <c r="AG756" s="492"/>
      <c r="AH756" s="493"/>
      <c r="AI756" s="494" t="str">
        <f>IF(入力②!H476="","",入力②!H476)</f>
        <v/>
      </c>
      <c r="AJ756" s="495"/>
      <c r="AK756" s="495"/>
      <c r="AL756" s="495"/>
      <c r="AM756" s="101" t="s">
        <v>21</v>
      </c>
    </row>
    <row r="757" spans="1:39" ht="27" customHeight="1" thickBot="1" x14ac:dyDescent="0.2">
      <c r="A757" s="496" t="s">
        <v>30</v>
      </c>
      <c r="B757" s="497"/>
      <c r="C757" s="497"/>
      <c r="D757" s="497"/>
      <c r="E757" s="497"/>
      <c r="F757" s="497"/>
      <c r="G757" s="497"/>
      <c r="H757" s="497"/>
      <c r="I757" s="498">
        <f>COUNT(B732:D756)</f>
        <v>0</v>
      </c>
      <c r="J757" s="499"/>
      <c r="K757" s="499"/>
      <c r="L757" s="499"/>
      <c r="M757" s="499"/>
      <c r="N757" s="499"/>
      <c r="O757" s="499"/>
      <c r="P757" s="499"/>
      <c r="Q757" s="499"/>
      <c r="R757" s="499"/>
      <c r="S757" s="499"/>
      <c r="T757" s="499"/>
      <c r="U757" s="499"/>
      <c r="V757" s="500"/>
      <c r="W757" s="501"/>
      <c r="X757" s="502"/>
      <c r="Y757" s="502"/>
      <c r="Z757" s="502"/>
      <c r="AA757" s="502"/>
      <c r="AB757" s="502"/>
      <c r="AC757" s="502"/>
      <c r="AD757" s="502"/>
      <c r="AE757" s="502"/>
      <c r="AF757" s="502"/>
      <c r="AG757" s="502"/>
      <c r="AH757" s="502"/>
      <c r="AI757" s="502"/>
      <c r="AJ757" s="502"/>
      <c r="AK757" s="502"/>
      <c r="AL757" s="502"/>
      <c r="AM757" s="503"/>
    </row>
    <row r="758" spans="1:39" ht="5.45" customHeight="1" x14ac:dyDescent="0.15">
      <c r="B758" s="105" t="s">
        <v>35</v>
      </c>
      <c r="X758" s="106"/>
    </row>
    <row r="759" spans="1:39" ht="22.9" customHeight="1" thickBot="1" x14ac:dyDescent="0.2">
      <c r="B759" s="475" t="s">
        <v>31</v>
      </c>
      <c r="C759" s="475"/>
      <c r="D759" s="475"/>
      <c r="E759" s="476" t="s">
        <v>36</v>
      </c>
      <c r="F759" s="476"/>
      <c r="G759" s="476"/>
      <c r="H759" s="476"/>
      <c r="I759" s="476"/>
      <c r="J759" s="476"/>
      <c r="K759" s="477"/>
      <c r="L759" s="477"/>
      <c r="M759" s="477"/>
      <c r="N759" s="477"/>
      <c r="O759" s="477"/>
      <c r="P759" s="477"/>
      <c r="Q759" s="477"/>
      <c r="R759" s="478" t="s">
        <v>153</v>
      </c>
      <c r="S759" s="478"/>
      <c r="T759" s="479" t="s">
        <v>154</v>
      </c>
      <c r="U759" s="479"/>
      <c r="V759" s="479"/>
      <c r="W759" s="479"/>
      <c r="X759" s="479"/>
      <c r="Y759" s="479"/>
      <c r="Z759" s="479"/>
      <c r="AA759" s="479"/>
      <c r="AB759" s="479"/>
      <c r="AC759" s="479"/>
      <c r="AD759" s="479"/>
      <c r="AE759" s="479"/>
      <c r="AF759" s="479"/>
      <c r="AG759" s="479"/>
      <c r="AH759" s="479"/>
      <c r="AI759" s="479"/>
      <c r="AJ759" s="479"/>
      <c r="AK759" s="479"/>
      <c r="AL759" s="479"/>
    </row>
    <row r="760" spans="1:39" s="2" customFormat="1" ht="13.15" customHeight="1" thickTop="1" x14ac:dyDescent="0.15">
      <c r="A760" s="107"/>
      <c r="B760" s="1"/>
      <c r="C760" s="1"/>
      <c r="D760" s="1"/>
      <c r="E760" s="1"/>
      <c r="F760" s="1"/>
      <c r="G760" s="1"/>
      <c r="H760" s="1"/>
      <c r="I760" s="1"/>
      <c r="J760" s="1"/>
      <c r="K760" s="108"/>
      <c r="L760" s="108"/>
      <c r="M760" s="108"/>
      <c r="N760" s="108"/>
      <c r="O760" s="108"/>
      <c r="P760" s="108"/>
      <c r="Q760" s="1"/>
      <c r="R760" s="1"/>
      <c r="S760" s="106"/>
      <c r="T760" s="1"/>
      <c r="U760" s="1"/>
      <c r="V760" s="1"/>
      <c r="W760" s="1"/>
    </row>
    <row r="761" spans="1:39" ht="9" customHeight="1" x14ac:dyDescent="0.15"/>
    <row r="762" spans="1:39" ht="31.5" customHeight="1" thickBot="1" x14ac:dyDescent="0.2">
      <c r="C762" s="84"/>
      <c r="D762" s="84"/>
      <c r="E762" s="84"/>
      <c r="F762" s="84"/>
      <c r="G762" s="84"/>
      <c r="H762" s="84"/>
      <c r="I762" s="84"/>
      <c r="J762" s="84"/>
      <c r="K762" s="84"/>
      <c r="L762" s="84"/>
      <c r="M762" s="84"/>
      <c r="N762" s="84"/>
      <c r="O762" s="84"/>
      <c r="P762" s="597" t="s">
        <v>32</v>
      </c>
      <c r="Q762" s="597"/>
      <c r="R762" s="597"/>
      <c r="S762" s="597"/>
      <c r="T762" s="597"/>
      <c r="U762" s="597"/>
      <c r="V762" s="597"/>
      <c r="W762" s="597"/>
      <c r="X762" s="597"/>
      <c r="Y762" s="84"/>
      <c r="Z762" s="84"/>
      <c r="AB762" s="84"/>
      <c r="AC762" s="84"/>
      <c r="AD762" s="84"/>
      <c r="AE762" s="598" t="s">
        <v>14</v>
      </c>
      <c r="AF762" s="599"/>
      <c r="AG762" s="599"/>
      <c r="AH762" s="599"/>
      <c r="AI762" s="599"/>
      <c r="AJ762" s="599"/>
      <c r="AK762" s="599"/>
      <c r="AL762" s="599"/>
      <c r="AM762" s="600"/>
    </row>
    <row r="763" spans="1:39" ht="30" customHeight="1" thickBot="1" x14ac:dyDescent="0.2">
      <c r="A763" s="601" t="s">
        <v>0</v>
      </c>
      <c r="B763" s="602"/>
      <c r="C763" s="602"/>
      <c r="D763" s="602"/>
      <c r="E763" s="603"/>
      <c r="F763" s="604" t="str">
        <f>IF(入力①!$B$4="","",入力①!$B$4)</f>
        <v/>
      </c>
      <c r="G763" s="605"/>
      <c r="H763" s="605"/>
      <c r="I763" s="606"/>
      <c r="J763" s="85"/>
      <c r="K763" s="607" t="s">
        <v>182</v>
      </c>
      <c r="L763" s="608"/>
      <c r="M763" s="608"/>
      <c r="N763" s="608"/>
      <c r="O763" s="608"/>
      <c r="P763" s="608"/>
      <c r="Q763" s="608"/>
      <c r="R763" s="608"/>
      <c r="S763" s="608"/>
      <c r="T763" s="608"/>
      <c r="U763" s="608"/>
      <c r="V763" s="608"/>
      <c r="W763" s="608"/>
      <c r="X763" s="608"/>
      <c r="Y763" s="608"/>
      <c r="Z763" s="608"/>
      <c r="AA763" s="608"/>
      <c r="AB763" s="608"/>
      <c r="AC763" s="608"/>
      <c r="AD763" s="608"/>
      <c r="AE763" s="608"/>
      <c r="AF763" s="609"/>
      <c r="AG763" s="610" t="s">
        <v>33</v>
      </c>
      <c r="AH763" s="611"/>
      <c r="AI763" s="611"/>
      <c r="AJ763" s="611"/>
      <c r="AK763" s="611"/>
      <c r="AL763" s="611"/>
    </row>
    <row r="764" spans="1:39" ht="15" customHeight="1" x14ac:dyDescent="0.15">
      <c r="A764" s="555" t="s">
        <v>34</v>
      </c>
      <c r="B764" s="556"/>
      <c r="C764" s="556"/>
      <c r="D764" s="556"/>
      <c r="E764" s="557"/>
      <c r="F764" s="561" t="str">
        <f>IF(入力①!$C$4="","",入力①!$C$4)</f>
        <v/>
      </c>
      <c r="G764" s="562"/>
      <c r="H764" s="562"/>
      <c r="I764" s="562"/>
      <c r="J764" s="562"/>
      <c r="K764" s="562"/>
      <c r="L764" s="562"/>
      <c r="M764" s="562"/>
      <c r="N764" s="562"/>
      <c r="O764" s="562"/>
      <c r="P764" s="562"/>
      <c r="Q764" s="562"/>
      <c r="R764" s="562"/>
      <c r="S764" s="562"/>
      <c r="T764" s="562"/>
      <c r="U764" s="562"/>
      <c r="V764" s="562"/>
      <c r="W764" s="562"/>
      <c r="X764" s="562"/>
      <c r="Y764" s="562"/>
      <c r="Z764" s="562"/>
      <c r="AA764" s="562"/>
      <c r="AB764" s="562"/>
      <c r="AC764" s="562"/>
      <c r="AD764" s="562"/>
      <c r="AE764" s="563"/>
      <c r="AF764" s="86"/>
      <c r="AG764" s="567" t="str">
        <f>IF(OR(入力②!K2=0,入力②!K2&lt;20),"","20／"&amp;入力②!K2&amp;" 　ページ")</f>
        <v/>
      </c>
      <c r="AH764" s="568"/>
      <c r="AI764" s="568"/>
      <c r="AJ764" s="568"/>
      <c r="AK764" s="568"/>
      <c r="AL764" s="569"/>
    </row>
    <row r="765" spans="1:39" ht="15" customHeight="1" thickBot="1" x14ac:dyDescent="0.2">
      <c r="A765" s="558"/>
      <c r="B765" s="559"/>
      <c r="C765" s="559"/>
      <c r="D765" s="559"/>
      <c r="E765" s="560"/>
      <c r="F765" s="564"/>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6"/>
      <c r="AF765" s="87"/>
      <c r="AG765" s="570"/>
      <c r="AH765" s="571"/>
      <c r="AI765" s="571"/>
      <c r="AJ765" s="571"/>
      <c r="AK765" s="571"/>
      <c r="AL765" s="572"/>
    </row>
    <row r="766" spans="1:39" ht="6" customHeight="1" x14ac:dyDescent="0.15">
      <c r="B766" s="88"/>
      <c r="C766" s="88"/>
      <c r="D766" s="88"/>
      <c r="E766" s="88"/>
      <c r="F766" s="88"/>
      <c r="G766" s="89"/>
      <c r="H766" s="89"/>
      <c r="I766" s="89"/>
      <c r="J766" s="89"/>
      <c r="K766" s="89"/>
      <c r="L766" s="89"/>
      <c r="M766" s="89"/>
      <c r="N766" s="89"/>
      <c r="O766" s="89"/>
      <c r="P766" s="89"/>
      <c r="Q766" s="89"/>
      <c r="R766" s="89"/>
      <c r="S766" s="89"/>
      <c r="T766" s="89"/>
      <c r="U766" s="89"/>
      <c r="V766" s="89"/>
      <c r="W766" s="89"/>
      <c r="X766" s="89"/>
      <c r="Y766" s="89"/>
      <c r="Z766" s="89"/>
      <c r="AA766" s="89"/>
      <c r="AB766" s="89"/>
      <c r="AC766" s="89"/>
      <c r="AD766" s="89"/>
      <c r="AE766" s="89"/>
      <c r="AF766" s="90"/>
      <c r="AG766" s="91"/>
      <c r="AH766" s="91"/>
      <c r="AI766" s="91"/>
      <c r="AJ766" s="91"/>
      <c r="AK766" s="91"/>
      <c r="AL766" s="91"/>
    </row>
    <row r="767" spans="1:39" ht="15" customHeight="1" x14ac:dyDescent="0.15">
      <c r="A767" s="135" t="s">
        <v>183</v>
      </c>
      <c r="B767" s="136"/>
      <c r="C767" s="137"/>
      <c r="D767" s="137"/>
      <c r="E767" s="137"/>
      <c r="F767" s="137"/>
      <c r="G767" s="136"/>
      <c r="H767" s="136"/>
      <c r="I767" s="137"/>
      <c r="J767" s="137"/>
      <c r="K767" s="137"/>
      <c r="L767" s="92"/>
      <c r="M767" s="92"/>
      <c r="N767" s="92"/>
      <c r="O767" s="92"/>
      <c r="P767" s="93"/>
      <c r="Q767" s="93"/>
      <c r="R767" s="93"/>
      <c r="S767" s="93"/>
      <c r="T767" s="93"/>
      <c r="U767" s="93"/>
      <c r="V767" s="93"/>
      <c r="W767" s="93"/>
      <c r="X767" s="93"/>
      <c r="Y767" s="93"/>
      <c r="Z767" s="93"/>
      <c r="AA767" s="93"/>
      <c r="AB767" s="93"/>
      <c r="AC767" s="93"/>
      <c r="AD767" s="93"/>
      <c r="AE767" s="93"/>
      <c r="AF767" s="93"/>
    </row>
    <row r="768" spans="1:39" ht="15" customHeight="1" x14ac:dyDescent="0.15">
      <c r="A768" s="138" t="s">
        <v>184</v>
      </c>
      <c r="B768" s="139"/>
      <c r="C768" s="137"/>
      <c r="D768" s="137"/>
      <c r="E768" s="137"/>
      <c r="F768" s="137"/>
      <c r="G768" s="137"/>
      <c r="H768" s="137"/>
      <c r="I768" s="137"/>
      <c r="J768" s="137"/>
      <c r="K768" s="137"/>
      <c r="L768" s="92"/>
      <c r="M768" s="92"/>
      <c r="N768" s="92"/>
      <c r="O768" s="92"/>
      <c r="P768" s="93"/>
      <c r="Q768" s="93"/>
      <c r="R768" s="93"/>
      <c r="S768" s="93"/>
      <c r="T768" s="93"/>
      <c r="U768" s="93"/>
      <c r="V768" s="93"/>
      <c r="W768" s="93"/>
      <c r="X768" s="93"/>
      <c r="Y768" s="93"/>
      <c r="Z768" s="93"/>
      <c r="AA768" s="93"/>
      <c r="AB768" s="93"/>
      <c r="AC768" s="93"/>
      <c r="AD768" s="93"/>
      <c r="AE768" s="93"/>
      <c r="AF768" s="93"/>
    </row>
    <row r="769" spans="1:39" ht="6" customHeight="1" thickBot="1" x14ac:dyDescent="0.2">
      <c r="A769" s="94"/>
      <c r="B769" s="95"/>
      <c r="C769" s="92"/>
      <c r="D769" s="92"/>
      <c r="E769" s="92"/>
      <c r="F769" s="92"/>
      <c r="G769" s="92"/>
      <c r="H769" s="92"/>
      <c r="I769" s="92"/>
      <c r="J769" s="92"/>
      <c r="K769" s="92"/>
      <c r="L769" s="92"/>
      <c r="M769" s="92"/>
      <c r="N769" s="92"/>
      <c r="O769" s="92"/>
      <c r="P769" s="93"/>
      <c r="Q769" s="93"/>
      <c r="R769" s="93"/>
      <c r="S769" s="93"/>
      <c r="T769" s="93"/>
      <c r="U769" s="93"/>
      <c r="V769" s="93"/>
      <c r="W769" s="93"/>
      <c r="X769" s="93"/>
      <c r="Y769" s="93"/>
      <c r="Z769" s="93"/>
      <c r="AA769" s="93"/>
      <c r="AB769" s="93"/>
      <c r="AC769" s="93"/>
      <c r="AD769" s="93"/>
      <c r="AE769" s="93"/>
      <c r="AF769" s="93"/>
    </row>
    <row r="770" spans="1:39" ht="15.6" customHeight="1" x14ac:dyDescent="0.15">
      <c r="A770" s="573" t="s">
        <v>22</v>
      </c>
      <c r="B770" s="575" t="s">
        <v>23</v>
      </c>
      <c r="C770" s="575"/>
      <c r="D770" s="576"/>
      <c r="E770" s="577" t="s">
        <v>24</v>
      </c>
      <c r="F770" s="578"/>
      <c r="G770" s="578"/>
      <c r="H770" s="578"/>
      <c r="I770" s="578"/>
      <c r="J770" s="578"/>
      <c r="K770" s="578"/>
      <c r="L770" s="581" t="s">
        <v>150</v>
      </c>
      <c r="M770" s="575"/>
      <c r="N770" s="575"/>
      <c r="O770" s="575"/>
      <c r="P770" s="576"/>
      <c r="Q770" s="581" t="s">
        <v>25</v>
      </c>
      <c r="R770" s="575"/>
      <c r="S770" s="575"/>
      <c r="T770" s="575"/>
      <c r="U770" s="576"/>
      <c r="V770" s="582" t="s">
        <v>26</v>
      </c>
      <c r="W770" s="583"/>
      <c r="X770" s="583"/>
      <c r="Y770" s="583"/>
      <c r="Z770" s="583"/>
      <c r="AA770" s="583"/>
      <c r="AB770" s="583"/>
      <c r="AC770" s="586" t="s">
        <v>27</v>
      </c>
      <c r="AD770" s="587"/>
      <c r="AE770" s="587"/>
      <c r="AF770" s="587"/>
      <c r="AG770" s="587"/>
      <c r="AH770" s="588"/>
      <c r="AI770" s="578" t="s">
        <v>28</v>
      </c>
      <c r="AJ770" s="578"/>
      <c r="AK770" s="578"/>
      <c r="AL770" s="578"/>
      <c r="AM770" s="592"/>
    </row>
    <row r="771" spans="1:39" ht="13.15" customHeight="1" x14ac:dyDescent="0.15">
      <c r="A771" s="574"/>
      <c r="B771" s="580" t="s">
        <v>29</v>
      </c>
      <c r="C771" s="580"/>
      <c r="D771" s="580"/>
      <c r="E771" s="579"/>
      <c r="F771" s="580"/>
      <c r="G771" s="580"/>
      <c r="H771" s="580"/>
      <c r="I771" s="580"/>
      <c r="J771" s="580"/>
      <c r="K771" s="580"/>
      <c r="L771" s="594" t="s">
        <v>151</v>
      </c>
      <c r="M771" s="595"/>
      <c r="N771" s="595"/>
      <c r="O771" s="595"/>
      <c r="P771" s="596"/>
      <c r="Q771" s="594" t="s">
        <v>152</v>
      </c>
      <c r="R771" s="595"/>
      <c r="S771" s="595"/>
      <c r="T771" s="595"/>
      <c r="U771" s="596"/>
      <c r="V771" s="584"/>
      <c r="W771" s="585"/>
      <c r="X771" s="585"/>
      <c r="Y771" s="585"/>
      <c r="Z771" s="585"/>
      <c r="AA771" s="585"/>
      <c r="AB771" s="585"/>
      <c r="AC771" s="589"/>
      <c r="AD771" s="590"/>
      <c r="AE771" s="590"/>
      <c r="AF771" s="590"/>
      <c r="AG771" s="590"/>
      <c r="AH771" s="591"/>
      <c r="AI771" s="580"/>
      <c r="AJ771" s="580"/>
      <c r="AK771" s="580"/>
      <c r="AL771" s="580"/>
      <c r="AM771" s="593"/>
    </row>
    <row r="772" spans="1:39" ht="27" customHeight="1" x14ac:dyDescent="0.15">
      <c r="A772" s="140">
        <v>1</v>
      </c>
      <c r="B772" s="520" t="str">
        <f>IF(入力②!B477="","",入力②!B477)</f>
        <v/>
      </c>
      <c r="C772" s="521"/>
      <c r="D772" s="522"/>
      <c r="E772" s="552" t="str">
        <f>IF(入力②!C477="","",(入力②!C477))</f>
        <v/>
      </c>
      <c r="F772" s="552"/>
      <c r="G772" s="552"/>
      <c r="H772" s="552"/>
      <c r="I772" s="552"/>
      <c r="J772" s="552"/>
      <c r="K772" s="552"/>
      <c r="L772" s="526" t="str">
        <f>IF(入力②!D477="","",入力②!D477)</f>
        <v/>
      </c>
      <c r="M772" s="527"/>
      <c r="N772" s="553"/>
      <c r="O772" s="553"/>
      <c r="P772" s="554"/>
      <c r="Q772" s="526" t="str">
        <f>IF(入力②!E477="","",入力②!E477)</f>
        <v/>
      </c>
      <c r="R772" s="527"/>
      <c r="S772" s="553"/>
      <c r="T772" s="553"/>
      <c r="U772" s="554"/>
      <c r="V772" s="96" t="str">
        <f>IF(W772="","",IF(LEFT(W772,1)="昭","①",IF(LEFT(W772,1)="平","②","③")))</f>
        <v/>
      </c>
      <c r="W772" s="529" t="str">
        <f>TEXT(IF(入力②!F477="","",入力②!F477),"ggge年mm月dd日")</f>
        <v/>
      </c>
      <c r="X772" s="529"/>
      <c r="Y772" s="529"/>
      <c r="Z772" s="529"/>
      <c r="AA772" s="529"/>
      <c r="AB772" s="530"/>
      <c r="AC772" s="515" t="str">
        <f>IF(入力②!G477="","",入力②!G477)</f>
        <v/>
      </c>
      <c r="AD772" s="516"/>
      <c r="AE772" s="516"/>
      <c r="AF772" s="516"/>
      <c r="AG772" s="516"/>
      <c r="AH772" s="517"/>
      <c r="AI772" s="534" t="str">
        <f>IF(入力②!H477="","",入力②!H477)</f>
        <v/>
      </c>
      <c r="AJ772" s="535"/>
      <c r="AK772" s="535"/>
      <c r="AL772" s="535"/>
      <c r="AM772" s="204" t="s">
        <v>21</v>
      </c>
    </row>
    <row r="773" spans="1:39" ht="27" customHeight="1" x14ac:dyDescent="0.15">
      <c r="A773" s="102">
        <v>2</v>
      </c>
      <c r="B773" s="504" t="str">
        <f>IF(入力②!B478="","",入力②!B478)</f>
        <v/>
      </c>
      <c r="C773" s="505"/>
      <c r="D773" s="506"/>
      <c r="E773" s="507" t="str">
        <f>IF(入力②!C478="","",(入力②!C478))</f>
        <v/>
      </c>
      <c r="F773" s="508"/>
      <c r="G773" s="508"/>
      <c r="H773" s="508"/>
      <c r="I773" s="508"/>
      <c r="J773" s="508"/>
      <c r="K773" s="509"/>
      <c r="L773" s="510" t="str">
        <f>IF(入力②!D478="","",入力②!D478)</f>
        <v/>
      </c>
      <c r="M773" s="511"/>
      <c r="N773" s="511"/>
      <c r="O773" s="511"/>
      <c r="P773" s="512"/>
      <c r="Q773" s="510" t="str">
        <f>IF(入力②!E478="","",入力②!E478)</f>
        <v/>
      </c>
      <c r="R773" s="511"/>
      <c r="S773" s="511"/>
      <c r="T773" s="511"/>
      <c r="U773" s="512"/>
      <c r="V773" s="97" t="str">
        <f t="shared" ref="V773:V796" si="19">IF(W773="","",IF(LEFT(W773,1)="昭","①",IF(LEFT(W773,1)="平","②","③")))</f>
        <v/>
      </c>
      <c r="W773" s="513" t="str">
        <f>TEXT(IF(入力②!F478="","",入力②!F478),"ggge年mm月dd日")</f>
        <v/>
      </c>
      <c r="X773" s="513"/>
      <c r="Y773" s="513"/>
      <c r="Z773" s="513"/>
      <c r="AA773" s="513"/>
      <c r="AB773" s="514"/>
      <c r="AC773" s="515" t="str">
        <f>IF(入力②!G478="","",入力②!G478)</f>
        <v/>
      </c>
      <c r="AD773" s="516"/>
      <c r="AE773" s="516"/>
      <c r="AF773" s="516"/>
      <c r="AG773" s="516"/>
      <c r="AH773" s="517"/>
      <c r="AI773" s="518" t="str">
        <f>IF(入力②!H478="","",入力②!H478)</f>
        <v/>
      </c>
      <c r="AJ773" s="519"/>
      <c r="AK773" s="519"/>
      <c r="AL773" s="519"/>
      <c r="AM773" s="103" t="s">
        <v>21</v>
      </c>
    </row>
    <row r="774" spans="1:39" ht="27" customHeight="1" x14ac:dyDescent="0.15">
      <c r="A774" s="102">
        <v>3</v>
      </c>
      <c r="B774" s="504" t="str">
        <f>IF(入力②!B479="","",入力②!B479)</f>
        <v/>
      </c>
      <c r="C774" s="505"/>
      <c r="D774" s="506"/>
      <c r="E774" s="507" t="str">
        <f>IF(入力②!C479="","",(入力②!C479))</f>
        <v/>
      </c>
      <c r="F774" s="508"/>
      <c r="G774" s="508"/>
      <c r="H774" s="508"/>
      <c r="I774" s="508"/>
      <c r="J774" s="508"/>
      <c r="K774" s="509"/>
      <c r="L774" s="510" t="str">
        <f>IF(入力②!D479="","",入力②!D479)</f>
        <v/>
      </c>
      <c r="M774" s="511"/>
      <c r="N774" s="511"/>
      <c r="O774" s="511"/>
      <c r="P774" s="512"/>
      <c r="Q774" s="510" t="str">
        <f>IF(入力②!E479="","",入力②!E479)</f>
        <v/>
      </c>
      <c r="R774" s="511"/>
      <c r="S774" s="511"/>
      <c r="T774" s="511"/>
      <c r="U774" s="512"/>
      <c r="V774" s="97" t="str">
        <f t="shared" si="19"/>
        <v/>
      </c>
      <c r="W774" s="513" t="str">
        <f>TEXT(IF(入力②!F479="","",入力②!F479),"ggge年mm月dd日")</f>
        <v/>
      </c>
      <c r="X774" s="513"/>
      <c r="Y774" s="513"/>
      <c r="Z774" s="513"/>
      <c r="AA774" s="513"/>
      <c r="AB774" s="514"/>
      <c r="AC774" s="515" t="str">
        <f>IF(入力②!G479="","",入力②!G479)</f>
        <v/>
      </c>
      <c r="AD774" s="516"/>
      <c r="AE774" s="516"/>
      <c r="AF774" s="516"/>
      <c r="AG774" s="516"/>
      <c r="AH774" s="517"/>
      <c r="AI774" s="518" t="str">
        <f>IF(入力②!H479="","",入力②!H479)</f>
        <v/>
      </c>
      <c r="AJ774" s="519"/>
      <c r="AK774" s="519"/>
      <c r="AL774" s="519"/>
      <c r="AM774" s="103" t="s">
        <v>21</v>
      </c>
    </row>
    <row r="775" spans="1:39" ht="27" customHeight="1" x14ac:dyDescent="0.15">
      <c r="A775" s="102">
        <v>4</v>
      </c>
      <c r="B775" s="504" t="str">
        <f>IF(入力②!B480="","",入力②!B480)</f>
        <v/>
      </c>
      <c r="C775" s="505"/>
      <c r="D775" s="506"/>
      <c r="E775" s="507" t="str">
        <f>IF(入力②!C480="","",(入力②!C480))</f>
        <v/>
      </c>
      <c r="F775" s="508"/>
      <c r="G775" s="508"/>
      <c r="H775" s="508"/>
      <c r="I775" s="508"/>
      <c r="J775" s="508"/>
      <c r="K775" s="509"/>
      <c r="L775" s="510" t="str">
        <f>IF(入力②!D480="","",入力②!D480)</f>
        <v/>
      </c>
      <c r="M775" s="511"/>
      <c r="N775" s="511"/>
      <c r="O775" s="511"/>
      <c r="P775" s="512"/>
      <c r="Q775" s="510" t="str">
        <f>IF(入力②!E480="","",入力②!E480)</f>
        <v/>
      </c>
      <c r="R775" s="511"/>
      <c r="S775" s="511"/>
      <c r="T775" s="511"/>
      <c r="U775" s="512"/>
      <c r="V775" s="97" t="str">
        <f t="shared" si="19"/>
        <v/>
      </c>
      <c r="W775" s="513" t="str">
        <f>TEXT(IF(入力②!F480="","",入力②!F480),"ggge年mm月dd日")</f>
        <v/>
      </c>
      <c r="X775" s="513"/>
      <c r="Y775" s="513"/>
      <c r="Z775" s="513"/>
      <c r="AA775" s="513"/>
      <c r="AB775" s="514"/>
      <c r="AC775" s="515" t="str">
        <f>IF(入力②!G480="","",入力②!G480)</f>
        <v/>
      </c>
      <c r="AD775" s="516"/>
      <c r="AE775" s="516"/>
      <c r="AF775" s="516"/>
      <c r="AG775" s="516"/>
      <c r="AH775" s="517"/>
      <c r="AI775" s="518" t="str">
        <f>IF(入力②!H480="","",入力②!H480)</f>
        <v/>
      </c>
      <c r="AJ775" s="519"/>
      <c r="AK775" s="519"/>
      <c r="AL775" s="519"/>
      <c r="AM775" s="103" t="s">
        <v>21</v>
      </c>
    </row>
    <row r="776" spans="1:39" ht="27" customHeight="1" x14ac:dyDescent="0.15">
      <c r="A776" s="141">
        <v>5</v>
      </c>
      <c r="B776" s="536" t="str">
        <f>IF(入力②!B481="","",入力②!B481)</f>
        <v/>
      </c>
      <c r="C776" s="537"/>
      <c r="D776" s="538"/>
      <c r="E776" s="539" t="str">
        <f>IF(入力②!C481="","",(入力②!C481))</f>
        <v/>
      </c>
      <c r="F776" s="540"/>
      <c r="G776" s="540"/>
      <c r="H776" s="540"/>
      <c r="I776" s="540"/>
      <c r="J776" s="540"/>
      <c r="K776" s="541"/>
      <c r="L776" s="542" t="str">
        <f>IF(入力②!D481="","",入力②!D481)</f>
        <v/>
      </c>
      <c r="M776" s="543"/>
      <c r="N776" s="543"/>
      <c r="O776" s="543"/>
      <c r="P776" s="544"/>
      <c r="Q776" s="542" t="str">
        <f>IF(入力②!E481="","",入力②!E481)</f>
        <v/>
      </c>
      <c r="R776" s="543"/>
      <c r="S776" s="543"/>
      <c r="T776" s="543"/>
      <c r="U776" s="544"/>
      <c r="V776" s="98" t="str">
        <f t="shared" si="19"/>
        <v/>
      </c>
      <c r="W776" s="545" t="str">
        <f>TEXT(IF(入力②!F481="","",入力②!F481),"ggge年mm月dd日")</f>
        <v/>
      </c>
      <c r="X776" s="545"/>
      <c r="Y776" s="545"/>
      <c r="Z776" s="545"/>
      <c r="AA776" s="545"/>
      <c r="AB776" s="546"/>
      <c r="AC776" s="547" t="str">
        <f>IF(入力②!G481="","",入力②!G481)</f>
        <v/>
      </c>
      <c r="AD776" s="548"/>
      <c r="AE776" s="548"/>
      <c r="AF776" s="548"/>
      <c r="AG776" s="548"/>
      <c r="AH776" s="549"/>
      <c r="AI776" s="550" t="str">
        <f>IF(入力②!H481="","",入力②!H481)</f>
        <v/>
      </c>
      <c r="AJ776" s="551"/>
      <c r="AK776" s="551"/>
      <c r="AL776" s="551"/>
      <c r="AM776" s="142" t="s">
        <v>21</v>
      </c>
    </row>
    <row r="777" spans="1:39" ht="27" customHeight="1" x14ac:dyDescent="0.15">
      <c r="A777" s="143">
        <v>6</v>
      </c>
      <c r="B777" s="520" t="str">
        <f>IF(入力②!B482="","",入力②!B482)</f>
        <v/>
      </c>
      <c r="C777" s="521"/>
      <c r="D777" s="522"/>
      <c r="E777" s="523" t="str">
        <f>IF(入力②!C482="","",(入力②!C482))</f>
        <v/>
      </c>
      <c r="F777" s="524"/>
      <c r="G777" s="524"/>
      <c r="H777" s="524"/>
      <c r="I777" s="524"/>
      <c r="J777" s="524"/>
      <c r="K777" s="525"/>
      <c r="L777" s="526" t="str">
        <f>IF(入力②!D482="","",入力②!D482)</f>
        <v/>
      </c>
      <c r="M777" s="527"/>
      <c r="N777" s="527"/>
      <c r="O777" s="527"/>
      <c r="P777" s="528"/>
      <c r="Q777" s="526" t="str">
        <f>IF(入力②!E482="","",入力②!E482)</f>
        <v/>
      </c>
      <c r="R777" s="527"/>
      <c r="S777" s="527"/>
      <c r="T777" s="527"/>
      <c r="U777" s="528"/>
      <c r="V777" s="99" t="str">
        <f t="shared" si="19"/>
        <v/>
      </c>
      <c r="W777" s="529" t="str">
        <f>TEXT(IF(入力②!F482="","",入力②!F482),"ggge年mm月dd日")</f>
        <v/>
      </c>
      <c r="X777" s="529"/>
      <c r="Y777" s="529"/>
      <c r="Z777" s="529"/>
      <c r="AA777" s="529"/>
      <c r="AB777" s="530"/>
      <c r="AC777" s="531" t="str">
        <f>IF(入力②!G482="","",入力②!G482)</f>
        <v/>
      </c>
      <c r="AD777" s="532"/>
      <c r="AE777" s="532"/>
      <c r="AF777" s="532"/>
      <c r="AG777" s="532"/>
      <c r="AH777" s="533"/>
      <c r="AI777" s="534" t="str">
        <f>IF(入力②!H482="","",入力②!H482)</f>
        <v/>
      </c>
      <c r="AJ777" s="535"/>
      <c r="AK777" s="535"/>
      <c r="AL777" s="535"/>
      <c r="AM777" s="204" t="s">
        <v>21</v>
      </c>
    </row>
    <row r="778" spans="1:39" ht="27" customHeight="1" x14ac:dyDescent="0.15">
      <c r="A778" s="102">
        <v>7</v>
      </c>
      <c r="B778" s="504" t="str">
        <f>IF(入力②!B483="","",入力②!B483)</f>
        <v/>
      </c>
      <c r="C778" s="505"/>
      <c r="D778" s="506"/>
      <c r="E778" s="507" t="str">
        <f>IF(入力②!C483="","",(入力②!C483))</f>
        <v/>
      </c>
      <c r="F778" s="508"/>
      <c r="G778" s="508"/>
      <c r="H778" s="508"/>
      <c r="I778" s="508"/>
      <c r="J778" s="508"/>
      <c r="K778" s="509"/>
      <c r="L778" s="510" t="str">
        <f>IF(入力②!D483="","",入力②!D483)</f>
        <v/>
      </c>
      <c r="M778" s="511"/>
      <c r="N778" s="511"/>
      <c r="O778" s="511"/>
      <c r="P778" s="512"/>
      <c r="Q778" s="510" t="str">
        <f>IF(入力②!E483="","",入力②!E483)</f>
        <v/>
      </c>
      <c r="R778" s="511"/>
      <c r="S778" s="511"/>
      <c r="T778" s="511"/>
      <c r="U778" s="512"/>
      <c r="V778" s="97" t="str">
        <f t="shared" si="19"/>
        <v/>
      </c>
      <c r="W778" s="513" t="str">
        <f>TEXT(IF(入力②!F483="","",入力②!F483),"ggge年mm月dd日")</f>
        <v/>
      </c>
      <c r="X778" s="513"/>
      <c r="Y778" s="513"/>
      <c r="Z778" s="513"/>
      <c r="AA778" s="513"/>
      <c r="AB778" s="514"/>
      <c r="AC778" s="515" t="str">
        <f>IF(入力②!G483="","",入力②!G483)</f>
        <v/>
      </c>
      <c r="AD778" s="516"/>
      <c r="AE778" s="516"/>
      <c r="AF778" s="516"/>
      <c r="AG778" s="516"/>
      <c r="AH778" s="517"/>
      <c r="AI778" s="518" t="str">
        <f>IF(入力②!H483="","",入力②!H483)</f>
        <v/>
      </c>
      <c r="AJ778" s="519"/>
      <c r="AK778" s="519"/>
      <c r="AL778" s="519"/>
      <c r="AM778" s="103" t="s">
        <v>21</v>
      </c>
    </row>
    <row r="779" spans="1:39" ht="27" customHeight="1" x14ac:dyDescent="0.15">
      <c r="A779" s="102">
        <v>8</v>
      </c>
      <c r="B779" s="504" t="str">
        <f>IF(入力②!B484="","",入力②!B484)</f>
        <v/>
      </c>
      <c r="C779" s="505"/>
      <c r="D779" s="506"/>
      <c r="E779" s="507" t="str">
        <f>IF(入力②!C484="","",(入力②!C484))</f>
        <v/>
      </c>
      <c r="F779" s="508"/>
      <c r="G779" s="508"/>
      <c r="H779" s="508"/>
      <c r="I779" s="508"/>
      <c r="J779" s="508"/>
      <c r="K779" s="509"/>
      <c r="L779" s="510" t="str">
        <f>IF(入力②!D484="","",入力②!D484)</f>
        <v/>
      </c>
      <c r="M779" s="511"/>
      <c r="N779" s="511"/>
      <c r="O779" s="511"/>
      <c r="P779" s="512"/>
      <c r="Q779" s="510" t="str">
        <f>IF(入力②!E484="","",入力②!E484)</f>
        <v/>
      </c>
      <c r="R779" s="511"/>
      <c r="S779" s="511"/>
      <c r="T779" s="511"/>
      <c r="U779" s="512"/>
      <c r="V779" s="97" t="str">
        <f t="shared" si="19"/>
        <v/>
      </c>
      <c r="W779" s="513" t="str">
        <f>TEXT(IF(入力②!F484="","",入力②!F484),"ggge年mm月dd日")</f>
        <v/>
      </c>
      <c r="X779" s="513"/>
      <c r="Y779" s="513"/>
      <c r="Z779" s="513"/>
      <c r="AA779" s="513"/>
      <c r="AB779" s="514"/>
      <c r="AC779" s="515" t="str">
        <f>IF(入力②!G484="","",入力②!G484)</f>
        <v/>
      </c>
      <c r="AD779" s="516"/>
      <c r="AE779" s="516"/>
      <c r="AF779" s="516"/>
      <c r="AG779" s="516"/>
      <c r="AH779" s="517"/>
      <c r="AI779" s="518" t="str">
        <f>IF(入力②!H484="","",入力②!H484)</f>
        <v/>
      </c>
      <c r="AJ779" s="519"/>
      <c r="AK779" s="519"/>
      <c r="AL779" s="519"/>
      <c r="AM779" s="103" t="s">
        <v>21</v>
      </c>
    </row>
    <row r="780" spans="1:39" ht="27" customHeight="1" x14ac:dyDescent="0.15">
      <c r="A780" s="102">
        <v>9</v>
      </c>
      <c r="B780" s="504" t="str">
        <f>IF(入力②!B485="","",入力②!B485)</f>
        <v/>
      </c>
      <c r="C780" s="505"/>
      <c r="D780" s="506"/>
      <c r="E780" s="507" t="str">
        <f>IF(入力②!C485="","",(入力②!C485))</f>
        <v/>
      </c>
      <c r="F780" s="508"/>
      <c r="G780" s="508"/>
      <c r="H780" s="508"/>
      <c r="I780" s="508"/>
      <c r="J780" s="508"/>
      <c r="K780" s="509"/>
      <c r="L780" s="510" t="str">
        <f>IF(入力②!D485="","",入力②!D485)</f>
        <v/>
      </c>
      <c r="M780" s="511"/>
      <c r="N780" s="511"/>
      <c r="O780" s="511"/>
      <c r="P780" s="512"/>
      <c r="Q780" s="510" t="str">
        <f>IF(入力②!E485="","",入力②!E485)</f>
        <v/>
      </c>
      <c r="R780" s="511"/>
      <c r="S780" s="511"/>
      <c r="T780" s="511"/>
      <c r="U780" s="512"/>
      <c r="V780" s="97" t="str">
        <f t="shared" si="19"/>
        <v/>
      </c>
      <c r="W780" s="513" t="str">
        <f>TEXT(IF(入力②!F485="","",入力②!F485),"ggge年mm月dd日")</f>
        <v/>
      </c>
      <c r="X780" s="513"/>
      <c r="Y780" s="513"/>
      <c r="Z780" s="513"/>
      <c r="AA780" s="513"/>
      <c r="AB780" s="514"/>
      <c r="AC780" s="515" t="str">
        <f>IF(入力②!G485="","",入力②!G485)</f>
        <v/>
      </c>
      <c r="AD780" s="516"/>
      <c r="AE780" s="516"/>
      <c r="AF780" s="516"/>
      <c r="AG780" s="516"/>
      <c r="AH780" s="517"/>
      <c r="AI780" s="518" t="str">
        <f>IF(入力②!H485="","",入力②!H485)</f>
        <v/>
      </c>
      <c r="AJ780" s="519"/>
      <c r="AK780" s="519"/>
      <c r="AL780" s="519"/>
      <c r="AM780" s="103" t="s">
        <v>21</v>
      </c>
    </row>
    <row r="781" spans="1:39" ht="27" customHeight="1" x14ac:dyDescent="0.15">
      <c r="A781" s="141">
        <v>10</v>
      </c>
      <c r="B781" s="536" t="str">
        <f>IF(入力②!B486="","",入力②!B486)</f>
        <v/>
      </c>
      <c r="C781" s="537"/>
      <c r="D781" s="538"/>
      <c r="E781" s="539" t="str">
        <f>IF(入力②!C486="","",(入力②!C486))</f>
        <v/>
      </c>
      <c r="F781" s="540"/>
      <c r="G781" s="540"/>
      <c r="H781" s="540"/>
      <c r="I781" s="540"/>
      <c r="J781" s="540"/>
      <c r="K781" s="541"/>
      <c r="L781" s="542" t="str">
        <f>IF(入力②!D486="","",入力②!D486)</f>
        <v/>
      </c>
      <c r="M781" s="543"/>
      <c r="N781" s="543"/>
      <c r="O781" s="543"/>
      <c r="P781" s="544"/>
      <c r="Q781" s="542" t="str">
        <f>IF(入力②!E486="","",入力②!E486)</f>
        <v/>
      </c>
      <c r="R781" s="543"/>
      <c r="S781" s="543"/>
      <c r="T781" s="543"/>
      <c r="U781" s="544"/>
      <c r="V781" s="98" t="str">
        <f t="shared" si="19"/>
        <v/>
      </c>
      <c r="W781" s="545" t="str">
        <f>TEXT(IF(入力②!F486="","",入力②!F486),"ggge年mm月dd日")</f>
        <v/>
      </c>
      <c r="X781" s="545"/>
      <c r="Y781" s="545"/>
      <c r="Z781" s="545"/>
      <c r="AA781" s="545"/>
      <c r="AB781" s="546"/>
      <c r="AC781" s="547" t="str">
        <f>IF(入力②!G486="","",入力②!G486)</f>
        <v/>
      </c>
      <c r="AD781" s="548"/>
      <c r="AE781" s="548"/>
      <c r="AF781" s="548"/>
      <c r="AG781" s="548"/>
      <c r="AH781" s="549"/>
      <c r="AI781" s="550" t="str">
        <f>IF(入力②!H486="","",入力②!H486)</f>
        <v/>
      </c>
      <c r="AJ781" s="551"/>
      <c r="AK781" s="551"/>
      <c r="AL781" s="551"/>
      <c r="AM781" s="142" t="s">
        <v>21</v>
      </c>
    </row>
    <row r="782" spans="1:39" ht="27" customHeight="1" x14ac:dyDescent="0.15">
      <c r="A782" s="143">
        <v>11</v>
      </c>
      <c r="B782" s="520" t="str">
        <f>IF(入力②!B487="","",入力②!B487)</f>
        <v/>
      </c>
      <c r="C782" s="521"/>
      <c r="D782" s="522"/>
      <c r="E782" s="523" t="str">
        <f>IF(入力②!C487="","",(入力②!C487))</f>
        <v/>
      </c>
      <c r="F782" s="524"/>
      <c r="G782" s="524"/>
      <c r="H782" s="524"/>
      <c r="I782" s="524"/>
      <c r="J782" s="524"/>
      <c r="K782" s="525"/>
      <c r="L782" s="526" t="str">
        <f>IF(入力②!D487="","",入力②!D487)</f>
        <v/>
      </c>
      <c r="M782" s="527"/>
      <c r="N782" s="527"/>
      <c r="O782" s="527"/>
      <c r="P782" s="528"/>
      <c r="Q782" s="526" t="str">
        <f>IF(入力②!E487="","",入力②!E487)</f>
        <v/>
      </c>
      <c r="R782" s="527"/>
      <c r="S782" s="527"/>
      <c r="T782" s="527"/>
      <c r="U782" s="528"/>
      <c r="V782" s="99" t="str">
        <f t="shared" si="19"/>
        <v/>
      </c>
      <c r="W782" s="529" t="str">
        <f>TEXT(IF(入力②!F487="","",入力②!F487),"ggge年mm月dd日")</f>
        <v/>
      </c>
      <c r="X782" s="529"/>
      <c r="Y782" s="529"/>
      <c r="Z782" s="529"/>
      <c r="AA782" s="529"/>
      <c r="AB782" s="530"/>
      <c r="AC782" s="531" t="str">
        <f>IF(入力②!G487="","",入力②!G487)</f>
        <v/>
      </c>
      <c r="AD782" s="532"/>
      <c r="AE782" s="532"/>
      <c r="AF782" s="532"/>
      <c r="AG782" s="532"/>
      <c r="AH782" s="533"/>
      <c r="AI782" s="534" t="str">
        <f>IF(入力②!H487="","",入力②!H487)</f>
        <v/>
      </c>
      <c r="AJ782" s="535"/>
      <c r="AK782" s="535"/>
      <c r="AL782" s="535"/>
      <c r="AM782" s="204" t="s">
        <v>21</v>
      </c>
    </row>
    <row r="783" spans="1:39" ht="27" customHeight="1" x14ac:dyDescent="0.15">
      <c r="A783" s="102">
        <v>12</v>
      </c>
      <c r="B783" s="504" t="str">
        <f>IF(入力②!B488="","",入力②!B488)</f>
        <v/>
      </c>
      <c r="C783" s="505"/>
      <c r="D783" s="506"/>
      <c r="E783" s="507" t="str">
        <f>IF(入力②!C488="","",(入力②!C488))</f>
        <v/>
      </c>
      <c r="F783" s="508"/>
      <c r="G783" s="508"/>
      <c r="H783" s="508"/>
      <c r="I783" s="508"/>
      <c r="J783" s="508"/>
      <c r="K783" s="509"/>
      <c r="L783" s="510" t="str">
        <f>IF(入力②!D488="","",入力②!D488)</f>
        <v/>
      </c>
      <c r="M783" s="511"/>
      <c r="N783" s="511"/>
      <c r="O783" s="511"/>
      <c r="P783" s="512"/>
      <c r="Q783" s="510" t="str">
        <f>IF(入力②!E488="","",入力②!E488)</f>
        <v/>
      </c>
      <c r="R783" s="511"/>
      <c r="S783" s="511"/>
      <c r="T783" s="511"/>
      <c r="U783" s="512"/>
      <c r="V783" s="97" t="str">
        <f t="shared" si="19"/>
        <v/>
      </c>
      <c r="W783" s="513" t="str">
        <f>TEXT(IF(入力②!F488="","",入力②!F488),"ggge年mm月dd日")</f>
        <v/>
      </c>
      <c r="X783" s="513"/>
      <c r="Y783" s="513"/>
      <c r="Z783" s="513"/>
      <c r="AA783" s="513"/>
      <c r="AB783" s="514"/>
      <c r="AC783" s="515" t="str">
        <f>IF(入力②!G488="","",入力②!G488)</f>
        <v/>
      </c>
      <c r="AD783" s="516"/>
      <c r="AE783" s="516"/>
      <c r="AF783" s="516"/>
      <c r="AG783" s="516"/>
      <c r="AH783" s="517"/>
      <c r="AI783" s="518" t="str">
        <f>IF(入力②!H488="","",入力②!H488)</f>
        <v/>
      </c>
      <c r="AJ783" s="519"/>
      <c r="AK783" s="519"/>
      <c r="AL783" s="519"/>
      <c r="AM783" s="103" t="s">
        <v>21</v>
      </c>
    </row>
    <row r="784" spans="1:39" ht="27" customHeight="1" x14ac:dyDescent="0.15">
      <c r="A784" s="102">
        <v>13</v>
      </c>
      <c r="B784" s="504" t="str">
        <f>IF(入力②!B489="","",入力②!B489)</f>
        <v/>
      </c>
      <c r="C784" s="505"/>
      <c r="D784" s="506"/>
      <c r="E784" s="507" t="str">
        <f>IF(入力②!C489="","",(入力②!C489))</f>
        <v/>
      </c>
      <c r="F784" s="508"/>
      <c r="G784" s="508"/>
      <c r="H784" s="508"/>
      <c r="I784" s="508"/>
      <c r="J784" s="508"/>
      <c r="K784" s="509"/>
      <c r="L784" s="510" t="str">
        <f>IF(入力②!D489="","",入力②!D489)</f>
        <v/>
      </c>
      <c r="M784" s="511"/>
      <c r="N784" s="511"/>
      <c r="O784" s="511"/>
      <c r="P784" s="512"/>
      <c r="Q784" s="510" t="str">
        <f>IF(入力②!E489="","",入力②!E489)</f>
        <v/>
      </c>
      <c r="R784" s="511"/>
      <c r="S784" s="511"/>
      <c r="T784" s="511"/>
      <c r="U784" s="512"/>
      <c r="V784" s="97" t="str">
        <f t="shared" si="19"/>
        <v/>
      </c>
      <c r="W784" s="513" t="str">
        <f>TEXT(IF(入力②!F489="","",入力②!F489),"ggge年mm月dd日")</f>
        <v/>
      </c>
      <c r="X784" s="513"/>
      <c r="Y784" s="513"/>
      <c r="Z784" s="513"/>
      <c r="AA784" s="513"/>
      <c r="AB784" s="514"/>
      <c r="AC784" s="515" t="str">
        <f>IF(入力②!G489="","",入力②!G489)</f>
        <v/>
      </c>
      <c r="AD784" s="516"/>
      <c r="AE784" s="516"/>
      <c r="AF784" s="516"/>
      <c r="AG784" s="516"/>
      <c r="AH784" s="517"/>
      <c r="AI784" s="518" t="str">
        <f>IF(入力②!H489="","",入力②!H489)</f>
        <v/>
      </c>
      <c r="AJ784" s="519"/>
      <c r="AK784" s="519"/>
      <c r="AL784" s="519"/>
      <c r="AM784" s="103" t="s">
        <v>21</v>
      </c>
    </row>
    <row r="785" spans="1:39" ht="27" customHeight="1" x14ac:dyDescent="0.15">
      <c r="A785" s="102">
        <v>14</v>
      </c>
      <c r="B785" s="504" t="str">
        <f>IF(入力②!B490="","",入力②!B490)</f>
        <v/>
      </c>
      <c r="C785" s="505"/>
      <c r="D785" s="506"/>
      <c r="E785" s="507" t="str">
        <f>IF(入力②!C490="","",(入力②!C490))</f>
        <v/>
      </c>
      <c r="F785" s="508"/>
      <c r="G785" s="508"/>
      <c r="H785" s="508"/>
      <c r="I785" s="508"/>
      <c r="J785" s="508"/>
      <c r="K785" s="509"/>
      <c r="L785" s="510" t="str">
        <f>IF(入力②!D490="","",入力②!D490)</f>
        <v/>
      </c>
      <c r="M785" s="511"/>
      <c r="N785" s="511"/>
      <c r="O785" s="511"/>
      <c r="P785" s="512"/>
      <c r="Q785" s="510" t="str">
        <f>IF(入力②!E490="","",入力②!E490)</f>
        <v/>
      </c>
      <c r="R785" s="511"/>
      <c r="S785" s="511"/>
      <c r="T785" s="511"/>
      <c r="U785" s="512"/>
      <c r="V785" s="97" t="str">
        <f t="shared" si="19"/>
        <v/>
      </c>
      <c r="W785" s="513" t="str">
        <f>TEXT(IF(入力②!F490="","",入力②!F490),"ggge年mm月dd日")</f>
        <v/>
      </c>
      <c r="X785" s="513"/>
      <c r="Y785" s="513"/>
      <c r="Z785" s="513"/>
      <c r="AA785" s="513"/>
      <c r="AB785" s="514"/>
      <c r="AC785" s="515" t="str">
        <f>IF(入力②!G490="","",入力②!G490)</f>
        <v/>
      </c>
      <c r="AD785" s="516"/>
      <c r="AE785" s="516"/>
      <c r="AF785" s="516"/>
      <c r="AG785" s="516"/>
      <c r="AH785" s="517"/>
      <c r="AI785" s="518" t="str">
        <f>IF(入力②!H490="","",入力②!H490)</f>
        <v/>
      </c>
      <c r="AJ785" s="519"/>
      <c r="AK785" s="519"/>
      <c r="AL785" s="519"/>
      <c r="AM785" s="103" t="s">
        <v>21</v>
      </c>
    </row>
    <row r="786" spans="1:39" ht="27" customHeight="1" x14ac:dyDescent="0.15">
      <c r="A786" s="141">
        <v>15</v>
      </c>
      <c r="B786" s="536" t="str">
        <f>IF(入力②!B491="","",入力②!B491)</f>
        <v/>
      </c>
      <c r="C786" s="537"/>
      <c r="D786" s="538"/>
      <c r="E786" s="539" t="str">
        <f>IF(入力②!C491="","",(入力②!C491))</f>
        <v/>
      </c>
      <c r="F786" s="540"/>
      <c r="G786" s="540"/>
      <c r="H786" s="540"/>
      <c r="I786" s="540"/>
      <c r="J786" s="540"/>
      <c r="K786" s="541"/>
      <c r="L786" s="542" t="str">
        <f>IF(入力②!D491="","",入力②!D491)</f>
        <v/>
      </c>
      <c r="M786" s="543"/>
      <c r="N786" s="543"/>
      <c r="O786" s="543"/>
      <c r="P786" s="544"/>
      <c r="Q786" s="542" t="str">
        <f>IF(入力②!E491="","",入力②!E491)</f>
        <v/>
      </c>
      <c r="R786" s="543"/>
      <c r="S786" s="543"/>
      <c r="T786" s="543"/>
      <c r="U786" s="544"/>
      <c r="V786" s="98" t="str">
        <f t="shared" si="19"/>
        <v/>
      </c>
      <c r="W786" s="545" t="str">
        <f>TEXT(IF(入力②!F491="","",入力②!F491),"ggge年mm月dd日")</f>
        <v/>
      </c>
      <c r="X786" s="545"/>
      <c r="Y786" s="545"/>
      <c r="Z786" s="545"/>
      <c r="AA786" s="545"/>
      <c r="AB786" s="546"/>
      <c r="AC786" s="547" t="str">
        <f>IF(入力②!G491="","",入力②!G491)</f>
        <v/>
      </c>
      <c r="AD786" s="548"/>
      <c r="AE786" s="548"/>
      <c r="AF786" s="548"/>
      <c r="AG786" s="548"/>
      <c r="AH786" s="549"/>
      <c r="AI786" s="550" t="str">
        <f>IF(入力②!H491="","",入力②!H491)</f>
        <v/>
      </c>
      <c r="AJ786" s="551"/>
      <c r="AK786" s="551"/>
      <c r="AL786" s="551"/>
      <c r="AM786" s="142" t="s">
        <v>21</v>
      </c>
    </row>
    <row r="787" spans="1:39" ht="27" customHeight="1" x14ac:dyDescent="0.15">
      <c r="A787" s="143">
        <v>16</v>
      </c>
      <c r="B787" s="520" t="str">
        <f>IF(入力②!B492="","",入力②!B492)</f>
        <v/>
      </c>
      <c r="C787" s="521"/>
      <c r="D787" s="522"/>
      <c r="E787" s="523" t="str">
        <f>IF(入力②!C492="","",(入力②!C492))</f>
        <v/>
      </c>
      <c r="F787" s="524"/>
      <c r="G787" s="524"/>
      <c r="H787" s="524"/>
      <c r="I787" s="524"/>
      <c r="J787" s="524"/>
      <c r="K787" s="525"/>
      <c r="L787" s="526" t="str">
        <f>IF(入力②!D492="","",入力②!D492)</f>
        <v/>
      </c>
      <c r="M787" s="527"/>
      <c r="N787" s="527"/>
      <c r="O787" s="527"/>
      <c r="P787" s="528"/>
      <c r="Q787" s="526" t="str">
        <f>IF(入力②!E492="","",入力②!E492)</f>
        <v/>
      </c>
      <c r="R787" s="527"/>
      <c r="S787" s="527"/>
      <c r="T787" s="527"/>
      <c r="U787" s="528"/>
      <c r="V787" s="99" t="str">
        <f t="shared" si="19"/>
        <v/>
      </c>
      <c r="W787" s="529" t="str">
        <f>TEXT(IF(入力②!F492="","",入力②!F492),"ggge年mm月dd日")</f>
        <v/>
      </c>
      <c r="X787" s="529"/>
      <c r="Y787" s="529"/>
      <c r="Z787" s="529"/>
      <c r="AA787" s="529"/>
      <c r="AB787" s="530"/>
      <c r="AC787" s="531" t="str">
        <f>IF(入力②!G492="","",入力②!G492)</f>
        <v/>
      </c>
      <c r="AD787" s="532"/>
      <c r="AE787" s="532"/>
      <c r="AF787" s="532"/>
      <c r="AG787" s="532"/>
      <c r="AH787" s="533"/>
      <c r="AI787" s="534" t="str">
        <f>IF(入力②!H492="","",入力②!H492)</f>
        <v/>
      </c>
      <c r="AJ787" s="535"/>
      <c r="AK787" s="535"/>
      <c r="AL787" s="535"/>
      <c r="AM787" s="204" t="s">
        <v>21</v>
      </c>
    </row>
    <row r="788" spans="1:39" ht="27" customHeight="1" x14ac:dyDescent="0.15">
      <c r="A788" s="102">
        <v>17</v>
      </c>
      <c r="B788" s="504" t="str">
        <f>IF(入力②!B493="","",入力②!B493)</f>
        <v/>
      </c>
      <c r="C788" s="505"/>
      <c r="D788" s="506"/>
      <c r="E788" s="507" t="str">
        <f>IF(入力②!C493="","",(入力②!C493))</f>
        <v/>
      </c>
      <c r="F788" s="508"/>
      <c r="G788" s="508"/>
      <c r="H788" s="508"/>
      <c r="I788" s="508"/>
      <c r="J788" s="508"/>
      <c r="K788" s="509"/>
      <c r="L788" s="510" t="str">
        <f>IF(入力②!D493="","",入力②!D493)</f>
        <v/>
      </c>
      <c r="M788" s="511"/>
      <c r="N788" s="511"/>
      <c r="O788" s="511"/>
      <c r="P788" s="512"/>
      <c r="Q788" s="510" t="str">
        <f>IF(入力②!E493="","",入力②!E493)</f>
        <v/>
      </c>
      <c r="R788" s="511"/>
      <c r="S788" s="511"/>
      <c r="T788" s="511"/>
      <c r="U788" s="512"/>
      <c r="V788" s="97" t="str">
        <f t="shared" si="19"/>
        <v/>
      </c>
      <c r="W788" s="513" t="str">
        <f>TEXT(IF(入力②!F493="","",入力②!F493),"ggge年mm月dd日")</f>
        <v/>
      </c>
      <c r="X788" s="513"/>
      <c r="Y788" s="513"/>
      <c r="Z788" s="513"/>
      <c r="AA788" s="513"/>
      <c r="AB788" s="514"/>
      <c r="AC788" s="515" t="str">
        <f>IF(入力②!G493="","",入力②!G493)</f>
        <v/>
      </c>
      <c r="AD788" s="516"/>
      <c r="AE788" s="516"/>
      <c r="AF788" s="516"/>
      <c r="AG788" s="516"/>
      <c r="AH788" s="517"/>
      <c r="AI788" s="518" t="str">
        <f>IF(入力②!H493="","",入力②!H493)</f>
        <v/>
      </c>
      <c r="AJ788" s="519"/>
      <c r="AK788" s="519"/>
      <c r="AL788" s="519"/>
      <c r="AM788" s="103" t="s">
        <v>21</v>
      </c>
    </row>
    <row r="789" spans="1:39" ht="27" customHeight="1" x14ac:dyDescent="0.15">
      <c r="A789" s="102">
        <v>18</v>
      </c>
      <c r="B789" s="504" t="str">
        <f>IF(入力②!B494="","",入力②!B494)</f>
        <v/>
      </c>
      <c r="C789" s="505"/>
      <c r="D789" s="506"/>
      <c r="E789" s="507" t="str">
        <f>IF(入力②!C494="","",(入力②!C494))</f>
        <v/>
      </c>
      <c r="F789" s="508"/>
      <c r="G789" s="508"/>
      <c r="H789" s="508"/>
      <c r="I789" s="508"/>
      <c r="J789" s="508"/>
      <c r="K789" s="509"/>
      <c r="L789" s="510" t="str">
        <f>IF(入力②!D494="","",入力②!D494)</f>
        <v/>
      </c>
      <c r="M789" s="511"/>
      <c r="N789" s="511"/>
      <c r="O789" s="511"/>
      <c r="P789" s="512"/>
      <c r="Q789" s="510" t="str">
        <f>IF(入力②!E494="","",入力②!E494)</f>
        <v/>
      </c>
      <c r="R789" s="511"/>
      <c r="S789" s="511"/>
      <c r="T789" s="511"/>
      <c r="U789" s="512"/>
      <c r="V789" s="97" t="str">
        <f t="shared" si="19"/>
        <v/>
      </c>
      <c r="W789" s="513" t="str">
        <f>TEXT(IF(入力②!F494="","",入力②!F494),"ggge年mm月dd日")</f>
        <v/>
      </c>
      <c r="X789" s="513"/>
      <c r="Y789" s="513"/>
      <c r="Z789" s="513"/>
      <c r="AA789" s="513"/>
      <c r="AB789" s="514"/>
      <c r="AC789" s="515" t="str">
        <f>IF(入力②!G494="","",入力②!G494)</f>
        <v/>
      </c>
      <c r="AD789" s="516"/>
      <c r="AE789" s="516"/>
      <c r="AF789" s="516"/>
      <c r="AG789" s="516"/>
      <c r="AH789" s="517"/>
      <c r="AI789" s="518" t="str">
        <f>IF(入力②!H494="","",入力②!H494)</f>
        <v/>
      </c>
      <c r="AJ789" s="519"/>
      <c r="AK789" s="519"/>
      <c r="AL789" s="519"/>
      <c r="AM789" s="103" t="s">
        <v>21</v>
      </c>
    </row>
    <row r="790" spans="1:39" ht="27" customHeight="1" x14ac:dyDescent="0.15">
      <c r="A790" s="102">
        <v>19</v>
      </c>
      <c r="B790" s="504" t="str">
        <f>IF(入力②!B495="","",入力②!B495)</f>
        <v/>
      </c>
      <c r="C790" s="505"/>
      <c r="D790" s="506"/>
      <c r="E790" s="507" t="str">
        <f>IF(入力②!C495="","",(入力②!C495))</f>
        <v/>
      </c>
      <c r="F790" s="508"/>
      <c r="G790" s="508"/>
      <c r="H790" s="508"/>
      <c r="I790" s="508"/>
      <c r="J790" s="508"/>
      <c r="K790" s="509"/>
      <c r="L790" s="510" t="str">
        <f>IF(入力②!D495="","",入力②!D495)</f>
        <v/>
      </c>
      <c r="M790" s="511"/>
      <c r="N790" s="511"/>
      <c r="O790" s="511"/>
      <c r="P790" s="512"/>
      <c r="Q790" s="510" t="str">
        <f>IF(入力②!E495="","",入力②!E495)</f>
        <v/>
      </c>
      <c r="R790" s="511"/>
      <c r="S790" s="511"/>
      <c r="T790" s="511"/>
      <c r="U790" s="512"/>
      <c r="V790" s="97" t="str">
        <f t="shared" si="19"/>
        <v/>
      </c>
      <c r="W790" s="513" t="str">
        <f>TEXT(IF(入力②!F495="","",入力②!F495),"ggge年mm月dd日")</f>
        <v/>
      </c>
      <c r="X790" s="513"/>
      <c r="Y790" s="513"/>
      <c r="Z790" s="513"/>
      <c r="AA790" s="513"/>
      <c r="AB790" s="514"/>
      <c r="AC790" s="515" t="str">
        <f>IF(入力②!G495="","",入力②!G495)</f>
        <v/>
      </c>
      <c r="AD790" s="516"/>
      <c r="AE790" s="516"/>
      <c r="AF790" s="516"/>
      <c r="AG790" s="516"/>
      <c r="AH790" s="517"/>
      <c r="AI790" s="518" t="str">
        <f>IF(入力②!H495="","",入力②!H495)</f>
        <v/>
      </c>
      <c r="AJ790" s="519"/>
      <c r="AK790" s="519"/>
      <c r="AL790" s="519"/>
      <c r="AM790" s="103" t="s">
        <v>21</v>
      </c>
    </row>
    <row r="791" spans="1:39" ht="27" customHeight="1" x14ac:dyDescent="0.15">
      <c r="A791" s="141">
        <v>20</v>
      </c>
      <c r="B791" s="536" t="str">
        <f>IF(入力②!B496="","",入力②!B496)</f>
        <v/>
      </c>
      <c r="C791" s="537"/>
      <c r="D791" s="538"/>
      <c r="E791" s="539" t="str">
        <f>IF(入力②!C496="","",(入力②!C496))</f>
        <v/>
      </c>
      <c r="F791" s="540"/>
      <c r="G791" s="540"/>
      <c r="H791" s="540"/>
      <c r="I791" s="540"/>
      <c r="J791" s="540"/>
      <c r="K791" s="541"/>
      <c r="L791" s="542" t="str">
        <f>IF(入力②!D496="","",入力②!D496)</f>
        <v/>
      </c>
      <c r="M791" s="543"/>
      <c r="N791" s="543"/>
      <c r="O791" s="543"/>
      <c r="P791" s="544"/>
      <c r="Q791" s="542" t="str">
        <f>IF(入力②!E496="","",入力②!E496)</f>
        <v/>
      </c>
      <c r="R791" s="543"/>
      <c r="S791" s="543"/>
      <c r="T791" s="543"/>
      <c r="U791" s="544"/>
      <c r="V791" s="98" t="str">
        <f t="shared" si="19"/>
        <v/>
      </c>
      <c r="W791" s="545" t="str">
        <f>TEXT(IF(入力②!F496="","",入力②!F496),"ggge年mm月dd日")</f>
        <v/>
      </c>
      <c r="X791" s="545"/>
      <c r="Y791" s="545"/>
      <c r="Z791" s="545"/>
      <c r="AA791" s="545"/>
      <c r="AB791" s="546"/>
      <c r="AC791" s="547" t="str">
        <f>IF(入力②!G496="","",入力②!G496)</f>
        <v/>
      </c>
      <c r="AD791" s="548"/>
      <c r="AE791" s="548"/>
      <c r="AF791" s="548"/>
      <c r="AG791" s="548"/>
      <c r="AH791" s="549"/>
      <c r="AI791" s="550" t="str">
        <f>IF(入力②!H496="","",入力②!H496)</f>
        <v/>
      </c>
      <c r="AJ791" s="551"/>
      <c r="AK791" s="551"/>
      <c r="AL791" s="551"/>
      <c r="AM791" s="142" t="s">
        <v>21</v>
      </c>
    </row>
    <row r="792" spans="1:39" ht="27" customHeight="1" x14ac:dyDescent="0.15">
      <c r="A792" s="100">
        <v>21</v>
      </c>
      <c r="B792" s="520" t="str">
        <f>IF(入力②!B497="","",入力②!B497)</f>
        <v/>
      </c>
      <c r="C792" s="521"/>
      <c r="D792" s="522"/>
      <c r="E792" s="523" t="str">
        <f>IF(入力②!C497="","",(入力②!C497))</f>
        <v/>
      </c>
      <c r="F792" s="524"/>
      <c r="G792" s="524"/>
      <c r="H792" s="524"/>
      <c r="I792" s="524"/>
      <c r="J792" s="524"/>
      <c r="K792" s="525"/>
      <c r="L792" s="526" t="str">
        <f>IF(入力②!D497="","",入力②!D497)</f>
        <v/>
      </c>
      <c r="M792" s="527"/>
      <c r="N792" s="527"/>
      <c r="O792" s="527"/>
      <c r="P792" s="528"/>
      <c r="Q792" s="526" t="str">
        <f>IF(入力②!E497="","",入力②!E497)</f>
        <v/>
      </c>
      <c r="R792" s="527"/>
      <c r="S792" s="527"/>
      <c r="T792" s="527"/>
      <c r="U792" s="528"/>
      <c r="V792" s="99" t="str">
        <f t="shared" si="19"/>
        <v/>
      </c>
      <c r="W792" s="529" t="str">
        <f>TEXT(IF(入力②!F497="","",入力②!F497),"ggge年mm月dd日")</f>
        <v/>
      </c>
      <c r="X792" s="529"/>
      <c r="Y792" s="529"/>
      <c r="Z792" s="529"/>
      <c r="AA792" s="529"/>
      <c r="AB792" s="530"/>
      <c r="AC792" s="531" t="str">
        <f>IF(入力②!G497="","",入力②!G497)</f>
        <v/>
      </c>
      <c r="AD792" s="532"/>
      <c r="AE792" s="532"/>
      <c r="AF792" s="532"/>
      <c r="AG792" s="532"/>
      <c r="AH792" s="533"/>
      <c r="AI792" s="534" t="str">
        <f>IF(入力②!H497="","",入力②!H497)</f>
        <v/>
      </c>
      <c r="AJ792" s="535"/>
      <c r="AK792" s="535"/>
      <c r="AL792" s="535"/>
      <c r="AM792" s="204" t="s">
        <v>21</v>
      </c>
    </row>
    <row r="793" spans="1:39" ht="27" customHeight="1" x14ac:dyDescent="0.15">
      <c r="A793" s="102">
        <v>22</v>
      </c>
      <c r="B793" s="504" t="str">
        <f>IF(入力②!B498="","",入力②!B498)</f>
        <v/>
      </c>
      <c r="C793" s="505"/>
      <c r="D793" s="506"/>
      <c r="E793" s="507" t="str">
        <f>IF(入力②!C498="","",(入力②!C498))</f>
        <v/>
      </c>
      <c r="F793" s="508"/>
      <c r="G793" s="508"/>
      <c r="H793" s="508"/>
      <c r="I793" s="508"/>
      <c r="J793" s="508"/>
      <c r="K793" s="509"/>
      <c r="L793" s="510" t="str">
        <f>IF(入力②!D498="","",入力②!D498)</f>
        <v/>
      </c>
      <c r="M793" s="511"/>
      <c r="N793" s="511"/>
      <c r="O793" s="511"/>
      <c r="P793" s="512"/>
      <c r="Q793" s="510" t="str">
        <f>IF(入力②!E498="","",入力②!E498)</f>
        <v/>
      </c>
      <c r="R793" s="511"/>
      <c r="S793" s="511"/>
      <c r="T793" s="511"/>
      <c r="U793" s="512"/>
      <c r="V793" s="97" t="str">
        <f t="shared" si="19"/>
        <v/>
      </c>
      <c r="W793" s="513" t="str">
        <f>TEXT(IF(入力②!F498="","",入力②!F498),"ggge年mm月dd日")</f>
        <v/>
      </c>
      <c r="X793" s="513"/>
      <c r="Y793" s="513"/>
      <c r="Z793" s="513"/>
      <c r="AA793" s="513"/>
      <c r="AB793" s="514"/>
      <c r="AC793" s="515" t="str">
        <f>IF(入力②!G498="","",入力②!G498)</f>
        <v/>
      </c>
      <c r="AD793" s="516"/>
      <c r="AE793" s="516"/>
      <c r="AF793" s="516"/>
      <c r="AG793" s="516"/>
      <c r="AH793" s="517"/>
      <c r="AI793" s="518" t="str">
        <f>IF(入力②!H498="","",入力②!H498)</f>
        <v/>
      </c>
      <c r="AJ793" s="519"/>
      <c r="AK793" s="519"/>
      <c r="AL793" s="519"/>
      <c r="AM793" s="103" t="s">
        <v>21</v>
      </c>
    </row>
    <row r="794" spans="1:39" ht="27" customHeight="1" x14ac:dyDescent="0.15">
      <c r="A794" s="102">
        <v>23</v>
      </c>
      <c r="B794" s="504" t="str">
        <f>IF(入力②!B499="","",入力②!B499)</f>
        <v/>
      </c>
      <c r="C794" s="505"/>
      <c r="D794" s="506"/>
      <c r="E794" s="507" t="str">
        <f>IF(入力②!C499="","",(入力②!C499))</f>
        <v/>
      </c>
      <c r="F794" s="508"/>
      <c r="G794" s="508"/>
      <c r="H794" s="508"/>
      <c r="I794" s="508"/>
      <c r="J794" s="508"/>
      <c r="K794" s="509"/>
      <c r="L794" s="510" t="str">
        <f>IF(入力②!D499="","",入力②!D499)</f>
        <v/>
      </c>
      <c r="M794" s="511"/>
      <c r="N794" s="511"/>
      <c r="O794" s="511"/>
      <c r="P794" s="512"/>
      <c r="Q794" s="510" t="str">
        <f>IF(入力②!E499="","",入力②!E499)</f>
        <v/>
      </c>
      <c r="R794" s="511"/>
      <c r="S794" s="511"/>
      <c r="T794" s="511"/>
      <c r="U794" s="512"/>
      <c r="V794" s="97" t="str">
        <f t="shared" si="19"/>
        <v/>
      </c>
      <c r="W794" s="513" t="str">
        <f>TEXT(IF(入力②!F499="","",入力②!F499),"ggge年mm月dd日")</f>
        <v/>
      </c>
      <c r="X794" s="513"/>
      <c r="Y794" s="513"/>
      <c r="Z794" s="513"/>
      <c r="AA794" s="513"/>
      <c r="AB794" s="514"/>
      <c r="AC794" s="515" t="str">
        <f>IF(入力②!G499="","",入力②!G499)</f>
        <v/>
      </c>
      <c r="AD794" s="516"/>
      <c r="AE794" s="516"/>
      <c r="AF794" s="516"/>
      <c r="AG794" s="516"/>
      <c r="AH794" s="517"/>
      <c r="AI794" s="518" t="str">
        <f>IF(入力②!H499="","",入力②!H499)</f>
        <v/>
      </c>
      <c r="AJ794" s="519"/>
      <c r="AK794" s="519"/>
      <c r="AL794" s="519"/>
      <c r="AM794" s="103" t="s">
        <v>21</v>
      </c>
    </row>
    <row r="795" spans="1:39" ht="27" customHeight="1" x14ac:dyDescent="0.15">
      <c r="A795" s="102">
        <v>24</v>
      </c>
      <c r="B795" s="504" t="str">
        <f>IF(入力②!B500="","",入力②!B500)</f>
        <v/>
      </c>
      <c r="C795" s="505"/>
      <c r="D795" s="506"/>
      <c r="E795" s="507" t="str">
        <f>IF(入力②!C500="","",(入力②!C500))</f>
        <v/>
      </c>
      <c r="F795" s="508"/>
      <c r="G795" s="508"/>
      <c r="H795" s="508"/>
      <c r="I795" s="508"/>
      <c r="J795" s="508"/>
      <c r="K795" s="509"/>
      <c r="L795" s="510" t="str">
        <f>IF(入力②!D500="","",入力②!D500)</f>
        <v/>
      </c>
      <c r="M795" s="511"/>
      <c r="N795" s="511"/>
      <c r="O795" s="511"/>
      <c r="P795" s="512"/>
      <c r="Q795" s="510" t="str">
        <f>IF(入力②!E500="","",入力②!E500)</f>
        <v/>
      </c>
      <c r="R795" s="511"/>
      <c r="S795" s="511"/>
      <c r="T795" s="511"/>
      <c r="U795" s="512"/>
      <c r="V795" s="97" t="str">
        <f t="shared" si="19"/>
        <v/>
      </c>
      <c r="W795" s="513" t="str">
        <f>TEXT(IF(入力②!F500="","",入力②!F500),"ggge年mm月dd日")</f>
        <v/>
      </c>
      <c r="X795" s="513"/>
      <c r="Y795" s="513"/>
      <c r="Z795" s="513"/>
      <c r="AA795" s="513"/>
      <c r="AB795" s="514"/>
      <c r="AC795" s="515" t="str">
        <f>IF(入力②!G500="","",入力②!G500)</f>
        <v/>
      </c>
      <c r="AD795" s="516"/>
      <c r="AE795" s="516"/>
      <c r="AF795" s="516"/>
      <c r="AG795" s="516"/>
      <c r="AH795" s="517"/>
      <c r="AI795" s="518" t="str">
        <f>IF(入力②!H500="","",入力②!H500)</f>
        <v/>
      </c>
      <c r="AJ795" s="519"/>
      <c r="AK795" s="519"/>
      <c r="AL795" s="519"/>
      <c r="AM795" s="103" t="s">
        <v>21</v>
      </c>
    </row>
    <row r="796" spans="1:39" ht="27" customHeight="1" thickBot="1" x14ac:dyDescent="0.2">
      <c r="A796" s="100">
        <v>25</v>
      </c>
      <c r="B796" s="480" t="str">
        <f>IF(入力②!B501="","",入力②!B501)</f>
        <v/>
      </c>
      <c r="C796" s="481"/>
      <c r="D796" s="482"/>
      <c r="E796" s="483" t="str">
        <f>IF(入力②!C501="","",(入力②!C501))</f>
        <v/>
      </c>
      <c r="F796" s="484"/>
      <c r="G796" s="484"/>
      <c r="H796" s="484"/>
      <c r="I796" s="484"/>
      <c r="J796" s="484"/>
      <c r="K796" s="485"/>
      <c r="L796" s="486" t="str">
        <f>IF(入力②!D501="","",入力②!D501)</f>
        <v/>
      </c>
      <c r="M796" s="487"/>
      <c r="N796" s="487"/>
      <c r="O796" s="487"/>
      <c r="P796" s="488"/>
      <c r="Q796" s="486" t="str">
        <f>IF(入力②!E501="","",入力②!E501)</f>
        <v/>
      </c>
      <c r="R796" s="487"/>
      <c r="S796" s="487"/>
      <c r="T796" s="487"/>
      <c r="U796" s="488"/>
      <c r="V796" s="104" t="str">
        <f t="shared" si="19"/>
        <v/>
      </c>
      <c r="W796" s="489" t="str">
        <f>TEXT(IF(入力②!F501="","",入力②!F501),"ggge年mm月dd日")</f>
        <v/>
      </c>
      <c r="X796" s="489"/>
      <c r="Y796" s="489"/>
      <c r="Z796" s="489"/>
      <c r="AA796" s="489"/>
      <c r="AB796" s="490"/>
      <c r="AC796" s="491" t="str">
        <f>IF(入力②!G501="","",入力②!G501)</f>
        <v/>
      </c>
      <c r="AD796" s="492"/>
      <c r="AE796" s="492"/>
      <c r="AF796" s="492"/>
      <c r="AG796" s="492"/>
      <c r="AH796" s="493"/>
      <c r="AI796" s="494" t="str">
        <f>IF(入力②!H501="","",入力②!H501)</f>
        <v/>
      </c>
      <c r="AJ796" s="495"/>
      <c r="AK796" s="495"/>
      <c r="AL796" s="495"/>
      <c r="AM796" s="101" t="s">
        <v>21</v>
      </c>
    </row>
    <row r="797" spans="1:39" ht="27" customHeight="1" thickBot="1" x14ac:dyDescent="0.2">
      <c r="A797" s="496" t="s">
        <v>30</v>
      </c>
      <c r="B797" s="497"/>
      <c r="C797" s="497"/>
      <c r="D797" s="497"/>
      <c r="E797" s="497"/>
      <c r="F797" s="497"/>
      <c r="G797" s="497"/>
      <c r="H797" s="497"/>
      <c r="I797" s="498">
        <f>COUNT(B772:D796)</f>
        <v>0</v>
      </c>
      <c r="J797" s="499"/>
      <c r="K797" s="499"/>
      <c r="L797" s="499"/>
      <c r="M797" s="499"/>
      <c r="N797" s="499"/>
      <c r="O797" s="499"/>
      <c r="P797" s="499"/>
      <c r="Q797" s="499"/>
      <c r="R797" s="499"/>
      <c r="S797" s="499"/>
      <c r="T797" s="499"/>
      <c r="U797" s="499"/>
      <c r="V797" s="500"/>
      <c r="W797" s="501"/>
      <c r="X797" s="502"/>
      <c r="Y797" s="502"/>
      <c r="Z797" s="502"/>
      <c r="AA797" s="502"/>
      <c r="AB797" s="502"/>
      <c r="AC797" s="502"/>
      <c r="AD797" s="502"/>
      <c r="AE797" s="502"/>
      <c r="AF797" s="502"/>
      <c r="AG797" s="502"/>
      <c r="AH797" s="502"/>
      <c r="AI797" s="502"/>
      <c r="AJ797" s="502"/>
      <c r="AK797" s="502"/>
      <c r="AL797" s="502"/>
      <c r="AM797" s="503"/>
    </row>
    <row r="798" spans="1:39" ht="5.45" customHeight="1" x14ac:dyDescent="0.15">
      <c r="B798" s="105" t="s">
        <v>35</v>
      </c>
      <c r="X798" s="106"/>
    </row>
    <row r="799" spans="1:39" ht="22.9" customHeight="1" thickBot="1" x14ac:dyDescent="0.2">
      <c r="B799" s="475" t="s">
        <v>31</v>
      </c>
      <c r="C799" s="475"/>
      <c r="D799" s="475"/>
      <c r="E799" s="476" t="s">
        <v>36</v>
      </c>
      <c r="F799" s="476"/>
      <c r="G799" s="476"/>
      <c r="H799" s="476"/>
      <c r="I799" s="476"/>
      <c r="J799" s="476"/>
      <c r="K799" s="477"/>
      <c r="L799" s="477"/>
      <c r="M799" s="477"/>
      <c r="N799" s="477"/>
      <c r="O799" s="477"/>
      <c r="P799" s="477"/>
      <c r="Q799" s="477"/>
      <c r="R799" s="478" t="s">
        <v>153</v>
      </c>
      <c r="S799" s="478"/>
      <c r="T799" s="479" t="s">
        <v>154</v>
      </c>
      <c r="U799" s="479"/>
      <c r="V799" s="479"/>
      <c r="W799" s="479"/>
      <c r="X799" s="479"/>
      <c r="Y799" s="479"/>
      <c r="Z799" s="479"/>
      <c r="AA799" s="479"/>
      <c r="AB799" s="479"/>
      <c r="AC799" s="479"/>
      <c r="AD799" s="479"/>
      <c r="AE799" s="479"/>
      <c r="AF799" s="479"/>
      <c r="AG799" s="479"/>
      <c r="AH799" s="479"/>
      <c r="AI799" s="479"/>
      <c r="AJ799" s="479"/>
      <c r="AK799" s="479"/>
      <c r="AL799" s="479"/>
    </row>
    <row r="800" spans="1:39" s="2" customFormat="1" ht="13.15" customHeight="1" thickTop="1" x14ac:dyDescent="0.15">
      <c r="A800" s="107"/>
      <c r="B800" s="1"/>
      <c r="C800" s="1"/>
      <c r="D800" s="1"/>
      <c r="E800" s="1"/>
      <c r="F800" s="1"/>
      <c r="G800" s="1"/>
      <c r="H800" s="1"/>
      <c r="I800" s="1"/>
      <c r="J800" s="1"/>
      <c r="K800" s="108"/>
      <c r="L800" s="108"/>
      <c r="M800" s="108"/>
      <c r="N800" s="108"/>
      <c r="O800" s="108"/>
      <c r="P800" s="108"/>
      <c r="Q800" s="1"/>
      <c r="R800" s="1"/>
      <c r="S800" s="106"/>
      <c r="T800" s="1"/>
      <c r="U800" s="1"/>
      <c r="V800" s="1"/>
      <c r="W800" s="1"/>
    </row>
  </sheetData>
  <sheetProtection algorithmName="SHA-512" hashValue="rqYbhdyvbYILPEAufH7XW1Eg1DqFZbWP9zFA0vEF9Zfu7MAIBdYiABpsk8KA1quptHfGFd9vFVoC/JuI6YQp1Q==" saltValue="aK5Cag87eNuBY7YplhQCBA==" spinCount="100000" sheet="1" objects="1" scenarios="1" selectLockedCells="1" selectUnlockedCells="1"/>
  <mergeCells count="4060">
    <mergeCell ref="AI36:AL36"/>
    <mergeCell ref="A37:H37"/>
    <mergeCell ref="I37:V37"/>
    <mergeCell ref="W37:AM37"/>
    <mergeCell ref="B39:D39"/>
    <mergeCell ref="E39:J39"/>
    <mergeCell ref="K39:Q39"/>
    <mergeCell ref="R39:S39"/>
    <mergeCell ref="T39:AL39"/>
    <mergeCell ref="B36:D36"/>
    <mergeCell ref="E36:K36"/>
    <mergeCell ref="L36:P36"/>
    <mergeCell ref="Q36:U36"/>
    <mergeCell ref="W36:AB36"/>
    <mergeCell ref="AC36:AH36"/>
    <mergeCell ref="AI32:AL32"/>
    <mergeCell ref="B33:D33"/>
    <mergeCell ref="E33:K33"/>
    <mergeCell ref="L33:P33"/>
    <mergeCell ref="Q33:U33"/>
    <mergeCell ref="W33:AB33"/>
    <mergeCell ref="AC33:AH33"/>
    <mergeCell ref="AI33:AL33"/>
    <mergeCell ref="B32:D32"/>
    <mergeCell ref="E32:K32"/>
    <mergeCell ref="L32:P32"/>
    <mergeCell ref="Q32:U32"/>
    <mergeCell ref="W32:AB32"/>
    <mergeCell ref="AC32:AH32"/>
    <mergeCell ref="AI34:AL34"/>
    <mergeCell ref="B35:D35"/>
    <mergeCell ref="E35:K35"/>
    <mergeCell ref="L35:P35"/>
    <mergeCell ref="Q35:U35"/>
    <mergeCell ref="W35:AB35"/>
    <mergeCell ref="AC35:AH35"/>
    <mergeCell ref="AI35:AL35"/>
    <mergeCell ref="B34:D34"/>
    <mergeCell ref="E34:K34"/>
    <mergeCell ref="L34:P34"/>
    <mergeCell ref="Q34:U34"/>
    <mergeCell ref="W34:AB34"/>
    <mergeCell ref="AC34:AH34"/>
    <mergeCell ref="AI28:AL28"/>
    <mergeCell ref="B29:D29"/>
    <mergeCell ref="E29:K29"/>
    <mergeCell ref="L29:P29"/>
    <mergeCell ref="Q29:U29"/>
    <mergeCell ref="W29:AB29"/>
    <mergeCell ref="AC29:AH29"/>
    <mergeCell ref="AI29:AL29"/>
    <mergeCell ref="B28:D28"/>
    <mergeCell ref="E28:K28"/>
    <mergeCell ref="L28:P28"/>
    <mergeCell ref="Q28:U28"/>
    <mergeCell ref="W28:AB28"/>
    <mergeCell ref="AC28:AH28"/>
    <mergeCell ref="AI30:AL30"/>
    <mergeCell ref="B31:D31"/>
    <mergeCell ref="E31:K31"/>
    <mergeCell ref="L31:P31"/>
    <mergeCell ref="Q31:U31"/>
    <mergeCell ref="W31:AB31"/>
    <mergeCell ref="AC31:AH31"/>
    <mergeCell ref="AI31:AL31"/>
    <mergeCell ref="B30:D30"/>
    <mergeCell ref="E30:K30"/>
    <mergeCell ref="L30:P30"/>
    <mergeCell ref="Q30:U30"/>
    <mergeCell ref="W30:AB30"/>
    <mergeCell ref="AC30:AH30"/>
    <mergeCell ref="AI24:AL24"/>
    <mergeCell ref="B25:D25"/>
    <mergeCell ref="E25:K25"/>
    <mergeCell ref="L25:P25"/>
    <mergeCell ref="Q25:U25"/>
    <mergeCell ref="W25:AB25"/>
    <mergeCell ref="AC25:AH25"/>
    <mergeCell ref="AI25:AL25"/>
    <mergeCell ref="B24:D24"/>
    <mergeCell ref="E24:K24"/>
    <mergeCell ref="L24:P24"/>
    <mergeCell ref="Q24:U24"/>
    <mergeCell ref="W24:AB24"/>
    <mergeCell ref="AC24:AH24"/>
    <mergeCell ref="AI26:AL26"/>
    <mergeCell ref="B27:D27"/>
    <mergeCell ref="E27:K27"/>
    <mergeCell ref="L27:P27"/>
    <mergeCell ref="Q27:U27"/>
    <mergeCell ref="W27:AB27"/>
    <mergeCell ref="AC27:AH27"/>
    <mergeCell ref="AI27:AL27"/>
    <mergeCell ref="B26:D26"/>
    <mergeCell ref="E26:K26"/>
    <mergeCell ref="L26:P26"/>
    <mergeCell ref="Q26:U26"/>
    <mergeCell ref="W26:AB26"/>
    <mergeCell ref="AC26:AH26"/>
    <mergeCell ref="AI20:AL20"/>
    <mergeCell ref="B21:D21"/>
    <mergeCell ref="E21:K21"/>
    <mergeCell ref="L21:P21"/>
    <mergeCell ref="Q21:U21"/>
    <mergeCell ref="W21:AB21"/>
    <mergeCell ref="AC21:AH21"/>
    <mergeCell ref="AI21:AL21"/>
    <mergeCell ref="B20:D20"/>
    <mergeCell ref="E20:K20"/>
    <mergeCell ref="L20:P20"/>
    <mergeCell ref="Q20:U20"/>
    <mergeCell ref="W20:AB20"/>
    <mergeCell ref="AC20:AH20"/>
    <mergeCell ref="AI22:AL22"/>
    <mergeCell ref="B23:D23"/>
    <mergeCell ref="E23:K23"/>
    <mergeCell ref="L23:P23"/>
    <mergeCell ref="Q23:U23"/>
    <mergeCell ref="W23:AB23"/>
    <mergeCell ref="AC23:AH23"/>
    <mergeCell ref="AI23:AL23"/>
    <mergeCell ref="B22:D22"/>
    <mergeCell ref="E22:K22"/>
    <mergeCell ref="L22:P22"/>
    <mergeCell ref="Q22:U22"/>
    <mergeCell ref="W22:AB22"/>
    <mergeCell ref="AC22:AH22"/>
    <mergeCell ref="AI16:AL16"/>
    <mergeCell ref="B17:D17"/>
    <mergeCell ref="E17:K17"/>
    <mergeCell ref="L17:P17"/>
    <mergeCell ref="Q17:U17"/>
    <mergeCell ref="W17:AB17"/>
    <mergeCell ref="AC17:AH17"/>
    <mergeCell ref="AI17:AL17"/>
    <mergeCell ref="B16:D16"/>
    <mergeCell ref="E16:K16"/>
    <mergeCell ref="L16:P16"/>
    <mergeCell ref="Q16:U16"/>
    <mergeCell ref="W16:AB16"/>
    <mergeCell ref="AC16:AH16"/>
    <mergeCell ref="AI18:AL18"/>
    <mergeCell ref="B19:D19"/>
    <mergeCell ref="E19:K19"/>
    <mergeCell ref="L19:P19"/>
    <mergeCell ref="Q19:U19"/>
    <mergeCell ref="W19:AB19"/>
    <mergeCell ref="AC19:AH19"/>
    <mergeCell ref="AI19:AL19"/>
    <mergeCell ref="B18:D18"/>
    <mergeCell ref="E18:K18"/>
    <mergeCell ref="L18:P18"/>
    <mergeCell ref="Q18:U18"/>
    <mergeCell ref="W18:AB18"/>
    <mergeCell ref="AC18:AH18"/>
    <mergeCell ref="L11:P11"/>
    <mergeCell ref="Q11:U11"/>
    <mergeCell ref="B12:D12"/>
    <mergeCell ref="E12:K12"/>
    <mergeCell ref="L12:P12"/>
    <mergeCell ref="Q12:U12"/>
    <mergeCell ref="W12:AB12"/>
    <mergeCell ref="AC12:AH12"/>
    <mergeCell ref="AI14:AL14"/>
    <mergeCell ref="B15:D15"/>
    <mergeCell ref="E15:K15"/>
    <mergeCell ref="L15:P15"/>
    <mergeCell ref="Q15:U15"/>
    <mergeCell ref="W15:AB15"/>
    <mergeCell ref="AC15:AH15"/>
    <mergeCell ref="AI15:AL15"/>
    <mergeCell ref="B14:D14"/>
    <mergeCell ref="E14:K14"/>
    <mergeCell ref="L14:P14"/>
    <mergeCell ref="Q14:U14"/>
    <mergeCell ref="W14:AB14"/>
    <mergeCell ref="AC14:AH14"/>
    <mergeCell ref="P2:X2"/>
    <mergeCell ref="AE2:AM2"/>
    <mergeCell ref="A3:E3"/>
    <mergeCell ref="F3:I3"/>
    <mergeCell ref="K3:AF3"/>
    <mergeCell ref="AG3:AL3"/>
    <mergeCell ref="P42:X42"/>
    <mergeCell ref="AE42:AM42"/>
    <mergeCell ref="A43:E43"/>
    <mergeCell ref="F43:I43"/>
    <mergeCell ref="K43:AF43"/>
    <mergeCell ref="AG43:AL43"/>
    <mergeCell ref="A4:E5"/>
    <mergeCell ref="F4:AE5"/>
    <mergeCell ref="AG4:AL5"/>
    <mergeCell ref="A10:A11"/>
    <mergeCell ref="B10:D10"/>
    <mergeCell ref="E10:K11"/>
    <mergeCell ref="L10:P10"/>
    <mergeCell ref="Q10:U10"/>
    <mergeCell ref="V10:AB11"/>
    <mergeCell ref="AC10:AH11"/>
    <mergeCell ref="AI12:AL12"/>
    <mergeCell ref="B13:D13"/>
    <mergeCell ref="E13:K13"/>
    <mergeCell ref="L13:P13"/>
    <mergeCell ref="Q13:U13"/>
    <mergeCell ref="W13:AB13"/>
    <mergeCell ref="AC13:AH13"/>
    <mergeCell ref="AI13:AL13"/>
    <mergeCell ref="AI10:AM11"/>
    <mergeCell ref="B11:D11"/>
    <mergeCell ref="B52:D52"/>
    <mergeCell ref="E52:K52"/>
    <mergeCell ref="L52:P52"/>
    <mergeCell ref="Q52:U52"/>
    <mergeCell ref="W52:AB52"/>
    <mergeCell ref="AC52:AH52"/>
    <mergeCell ref="AI52:AL52"/>
    <mergeCell ref="B53:D53"/>
    <mergeCell ref="E53:K53"/>
    <mergeCell ref="L53:P53"/>
    <mergeCell ref="Q53:U53"/>
    <mergeCell ref="W53:AB53"/>
    <mergeCell ref="AC53:AH53"/>
    <mergeCell ref="AI53:AL53"/>
    <mergeCell ref="A44:E45"/>
    <mergeCell ref="F44:AE45"/>
    <mergeCell ref="AG44:AL45"/>
    <mergeCell ref="A50:A51"/>
    <mergeCell ref="B50:D50"/>
    <mergeCell ref="E50:K51"/>
    <mergeCell ref="L50:P50"/>
    <mergeCell ref="Q50:U50"/>
    <mergeCell ref="V50:AB51"/>
    <mergeCell ref="AC50:AH51"/>
    <mergeCell ref="AI50:AM51"/>
    <mergeCell ref="B51:D51"/>
    <mergeCell ref="L51:P51"/>
    <mergeCell ref="Q51:U51"/>
    <mergeCell ref="B56:D56"/>
    <mergeCell ref="E56:K56"/>
    <mergeCell ref="L56:P56"/>
    <mergeCell ref="Q56:U56"/>
    <mergeCell ref="W56:AB56"/>
    <mergeCell ref="AC56:AH56"/>
    <mergeCell ref="AI56:AL56"/>
    <mergeCell ref="B57:D57"/>
    <mergeCell ref="E57:K57"/>
    <mergeCell ref="L57:P57"/>
    <mergeCell ref="Q57:U57"/>
    <mergeCell ref="W57:AB57"/>
    <mergeCell ref="AC57:AH57"/>
    <mergeCell ref="AI57:AL57"/>
    <mergeCell ref="B54:D54"/>
    <mergeCell ref="E54:K54"/>
    <mergeCell ref="L54:P54"/>
    <mergeCell ref="Q54:U54"/>
    <mergeCell ref="W54:AB54"/>
    <mergeCell ref="AC54:AH54"/>
    <mergeCell ref="AI54:AL54"/>
    <mergeCell ref="B55:D55"/>
    <mergeCell ref="E55:K55"/>
    <mergeCell ref="L55:P55"/>
    <mergeCell ref="Q55:U55"/>
    <mergeCell ref="W55:AB55"/>
    <mergeCell ref="AC55:AH55"/>
    <mergeCell ref="AI55:AL55"/>
    <mergeCell ref="B60:D60"/>
    <mergeCell ref="E60:K60"/>
    <mergeCell ref="L60:P60"/>
    <mergeCell ref="Q60:U60"/>
    <mergeCell ref="W60:AB60"/>
    <mergeCell ref="AC60:AH60"/>
    <mergeCell ref="AI60:AL60"/>
    <mergeCell ref="B61:D61"/>
    <mergeCell ref="E61:K61"/>
    <mergeCell ref="L61:P61"/>
    <mergeCell ref="Q61:U61"/>
    <mergeCell ref="W61:AB61"/>
    <mergeCell ref="AC61:AH61"/>
    <mergeCell ref="AI61:AL61"/>
    <mergeCell ref="B58:D58"/>
    <mergeCell ref="E58:K58"/>
    <mergeCell ref="L58:P58"/>
    <mergeCell ref="Q58:U58"/>
    <mergeCell ref="W58:AB58"/>
    <mergeCell ref="AC58:AH58"/>
    <mergeCell ref="AI58:AL58"/>
    <mergeCell ref="B59:D59"/>
    <mergeCell ref="E59:K59"/>
    <mergeCell ref="L59:P59"/>
    <mergeCell ref="Q59:U59"/>
    <mergeCell ref="W59:AB59"/>
    <mergeCell ref="AC59:AH59"/>
    <mergeCell ref="AI59:AL59"/>
    <mergeCell ref="B64:D64"/>
    <mergeCell ref="E64:K64"/>
    <mergeCell ref="L64:P64"/>
    <mergeCell ref="Q64:U64"/>
    <mergeCell ref="W64:AB64"/>
    <mergeCell ref="AC64:AH64"/>
    <mergeCell ref="AI64:AL64"/>
    <mergeCell ref="B65:D65"/>
    <mergeCell ref="E65:K65"/>
    <mergeCell ref="L65:P65"/>
    <mergeCell ref="Q65:U65"/>
    <mergeCell ref="W65:AB65"/>
    <mergeCell ref="AC65:AH65"/>
    <mergeCell ref="AI65:AL65"/>
    <mergeCell ref="B62:D62"/>
    <mergeCell ref="E62:K62"/>
    <mergeCell ref="L62:P62"/>
    <mergeCell ref="Q62:U62"/>
    <mergeCell ref="W62:AB62"/>
    <mergeCell ref="AC62:AH62"/>
    <mergeCell ref="AI62:AL62"/>
    <mergeCell ref="B63:D63"/>
    <mergeCell ref="E63:K63"/>
    <mergeCell ref="L63:P63"/>
    <mergeCell ref="Q63:U63"/>
    <mergeCell ref="W63:AB63"/>
    <mergeCell ref="AC63:AH63"/>
    <mergeCell ref="AI63:AL63"/>
    <mergeCell ref="B68:D68"/>
    <mergeCell ref="E68:K68"/>
    <mergeCell ref="L68:P68"/>
    <mergeCell ref="Q68:U68"/>
    <mergeCell ref="W68:AB68"/>
    <mergeCell ref="AC68:AH68"/>
    <mergeCell ref="AI68:AL68"/>
    <mergeCell ref="B69:D69"/>
    <mergeCell ref="E69:K69"/>
    <mergeCell ref="L69:P69"/>
    <mergeCell ref="Q69:U69"/>
    <mergeCell ref="W69:AB69"/>
    <mergeCell ref="AC69:AH69"/>
    <mergeCell ref="AI69:AL69"/>
    <mergeCell ref="B66:D66"/>
    <mergeCell ref="E66:K66"/>
    <mergeCell ref="L66:P66"/>
    <mergeCell ref="Q66:U66"/>
    <mergeCell ref="W66:AB66"/>
    <mergeCell ref="AC66:AH66"/>
    <mergeCell ref="AI66:AL66"/>
    <mergeCell ref="B67:D67"/>
    <mergeCell ref="E67:K67"/>
    <mergeCell ref="L67:P67"/>
    <mergeCell ref="Q67:U67"/>
    <mergeCell ref="W67:AB67"/>
    <mergeCell ref="AC67:AH67"/>
    <mergeCell ref="AI67:AL67"/>
    <mergeCell ref="B72:D72"/>
    <mergeCell ref="E72:K72"/>
    <mergeCell ref="L72:P72"/>
    <mergeCell ref="Q72:U72"/>
    <mergeCell ref="W72:AB72"/>
    <mergeCell ref="AC72:AH72"/>
    <mergeCell ref="AI72:AL72"/>
    <mergeCell ref="B73:D73"/>
    <mergeCell ref="E73:K73"/>
    <mergeCell ref="L73:P73"/>
    <mergeCell ref="Q73:U73"/>
    <mergeCell ref="W73:AB73"/>
    <mergeCell ref="AC73:AH73"/>
    <mergeCell ref="AI73:AL73"/>
    <mergeCell ref="B70:D70"/>
    <mergeCell ref="E70:K70"/>
    <mergeCell ref="L70:P70"/>
    <mergeCell ref="Q70:U70"/>
    <mergeCell ref="W70:AB70"/>
    <mergeCell ref="AC70:AH70"/>
    <mergeCell ref="AI70:AL70"/>
    <mergeCell ref="B71:D71"/>
    <mergeCell ref="E71:K71"/>
    <mergeCell ref="L71:P71"/>
    <mergeCell ref="Q71:U71"/>
    <mergeCell ref="W71:AB71"/>
    <mergeCell ref="AC71:AH71"/>
    <mergeCell ref="AI71:AL71"/>
    <mergeCell ref="B76:D76"/>
    <mergeCell ref="E76:K76"/>
    <mergeCell ref="L76:P76"/>
    <mergeCell ref="Q76:U76"/>
    <mergeCell ref="W76:AB76"/>
    <mergeCell ref="AC76:AH76"/>
    <mergeCell ref="AI76:AL76"/>
    <mergeCell ref="A77:H77"/>
    <mergeCell ref="I77:V77"/>
    <mergeCell ref="W77:AM77"/>
    <mergeCell ref="B74:D74"/>
    <mergeCell ref="E74:K74"/>
    <mergeCell ref="L74:P74"/>
    <mergeCell ref="Q74:U74"/>
    <mergeCell ref="W74:AB74"/>
    <mergeCell ref="AC74:AH74"/>
    <mergeCell ref="AI74:AL74"/>
    <mergeCell ref="B75:D75"/>
    <mergeCell ref="E75:K75"/>
    <mergeCell ref="L75:P75"/>
    <mergeCell ref="Q75:U75"/>
    <mergeCell ref="W75:AB75"/>
    <mergeCell ref="AC75:AH75"/>
    <mergeCell ref="AI75:AL75"/>
    <mergeCell ref="A84:E85"/>
    <mergeCell ref="F84:AE85"/>
    <mergeCell ref="AG84:AL85"/>
    <mergeCell ref="A90:A91"/>
    <mergeCell ref="B90:D90"/>
    <mergeCell ref="E90:K91"/>
    <mergeCell ref="L90:P90"/>
    <mergeCell ref="Q90:U90"/>
    <mergeCell ref="V90:AB91"/>
    <mergeCell ref="AC90:AH91"/>
    <mergeCell ref="AI90:AM91"/>
    <mergeCell ref="B91:D91"/>
    <mergeCell ref="L91:P91"/>
    <mergeCell ref="Q91:U91"/>
    <mergeCell ref="B79:D79"/>
    <mergeCell ref="E79:J79"/>
    <mergeCell ref="K79:Q79"/>
    <mergeCell ref="R79:S79"/>
    <mergeCell ref="T79:AL79"/>
    <mergeCell ref="P82:X82"/>
    <mergeCell ref="AE82:AM82"/>
    <mergeCell ref="A83:E83"/>
    <mergeCell ref="F83:I83"/>
    <mergeCell ref="K83:AF83"/>
    <mergeCell ref="AG83:AL83"/>
    <mergeCell ref="B94:D94"/>
    <mergeCell ref="E94:K94"/>
    <mergeCell ref="L94:P94"/>
    <mergeCell ref="Q94:U94"/>
    <mergeCell ref="W94:AB94"/>
    <mergeCell ref="AC94:AH94"/>
    <mergeCell ref="AI94:AL94"/>
    <mergeCell ref="B95:D95"/>
    <mergeCell ref="E95:K95"/>
    <mergeCell ref="L95:P95"/>
    <mergeCell ref="Q95:U95"/>
    <mergeCell ref="W95:AB95"/>
    <mergeCell ref="AC95:AH95"/>
    <mergeCell ref="AI95:AL95"/>
    <mergeCell ref="B92:D92"/>
    <mergeCell ref="E92:K92"/>
    <mergeCell ref="L92:P92"/>
    <mergeCell ref="Q92:U92"/>
    <mergeCell ref="W92:AB92"/>
    <mergeCell ref="AC92:AH92"/>
    <mergeCell ref="AI92:AL92"/>
    <mergeCell ref="B93:D93"/>
    <mergeCell ref="E93:K93"/>
    <mergeCell ref="L93:P93"/>
    <mergeCell ref="Q93:U93"/>
    <mergeCell ref="W93:AB93"/>
    <mergeCell ref="AC93:AH93"/>
    <mergeCell ref="AI93:AL93"/>
    <mergeCell ref="B98:D98"/>
    <mergeCell ref="E98:K98"/>
    <mergeCell ref="L98:P98"/>
    <mergeCell ref="Q98:U98"/>
    <mergeCell ref="W98:AB98"/>
    <mergeCell ref="AC98:AH98"/>
    <mergeCell ref="AI98:AL98"/>
    <mergeCell ref="B99:D99"/>
    <mergeCell ref="E99:K99"/>
    <mergeCell ref="L99:P99"/>
    <mergeCell ref="Q99:U99"/>
    <mergeCell ref="W99:AB99"/>
    <mergeCell ref="AC99:AH99"/>
    <mergeCell ref="AI99:AL99"/>
    <mergeCell ref="B96:D96"/>
    <mergeCell ref="E96:K96"/>
    <mergeCell ref="L96:P96"/>
    <mergeCell ref="Q96:U96"/>
    <mergeCell ref="W96:AB96"/>
    <mergeCell ref="AC96:AH96"/>
    <mergeCell ref="AI96:AL96"/>
    <mergeCell ref="B97:D97"/>
    <mergeCell ref="E97:K97"/>
    <mergeCell ref="L97:P97"/>
    <mergeCell ref="Q97:U97"/>
    <mergeCell ref="W97:AB97"/>
    <mergeCell ref="AC97:AH97"/>
    <mergeCell ref="AI97:AL97"/>
    <mergeCell ref="B102:D102"/>
    <mergeCell ref="E102:K102"/>
    <mergeCell ref="L102:P102"/>
    <mergeCell ref="Q102:U102"/>
    <mergeCell ref="W102:AB102"/>
    <mergeCell ref="AC102:AH102"/>
    <mergeCell ref="AI102:AL102"/>
    <mergeCell ref="B103:D103"/>
    <mergeCell ref="E103:K103"/>
    <mergeCell ref="L103:P103"/>
    <mergeCell ref="Q103:U103"/>
    <mergeCell ref="W103:AB103"/>
    <mergeCell ref="AC103:AH103"/>
    <mergeCell ref="AI103:AL103"/>
    <mergeCell ref="B100:D100"/>
    <mergeCell ref="E100:K100"/>
    <mergeCell ref="L100:P100"/>
    <mergeCell ref="Q100:U100"/>
    <mergeCell ref="W100:AB100"/>
    <mergeCell ref="AC100:AH100"/>
    <mergeCell ref="AI100:AL100"/>
    <mergeCell ref="B101:D101"/>
    <mergeCell ref="E101:K101"/>
    <mergeCell ref="L101:P101"/>
    <mergeCell ref="Q101:U101"/>
    <mergeCell ref="W101:AB101"/>
    <mergeCell ref="AC101:AH101"/>
    <mergeCell ref="AI101:AL101"/>
    <mergeCell ref="B106:D106"/>
    <mergeCell ref="E106:K106"/>
    <mergeCell ref="L106:P106"/>
    <mergeCell ref="Q106:U106"/>
    <mergeCell ref="W106:AB106"/>
    <mergeCell ref="AC106:AH106"/>
    <mergeCell ref="AI106:AL106"/>
    <mergeCell ref="B107:D107"/>
    <mergeCell ref="E107:K107"/>
    <mergeCell ref="L107:P107"/>
    <mergeCell ref="Q107:U107"/>
    <mergeCell ref="W107:AB107"/>
    <mergeCell ref="AC107:AH107"/>
    <mergeCell ref="AI107:AL107"/>
    <mergeCell ref="B104:D104"/>
    <mergeCell ref="E104:K104"/>
    <mergeCell ref="L104:P104"/>
    <mergeCell ref="Q104:U104"/>
    <mergeCell ref="W104:AB104"/>
    <mergeCell ref="AC104:AH104"/>
    <mergeCell ref="AI104:AL104"/>
    <mergeCell ref="B105:D105"/>
    <mergeCell ref="E105:K105"/>
    <mergeCell ref="L105:P105"/>
    <mergeCell ref="Q105:U105"/>
    <mergeCell ref="W105:AB105"/>
    <mergeCell ref="AC105:AH105"/>
    <mergeCell ref="AI105:AL105"/>
    <mergeCell ref="B110:D110"/>
    <mergeCell ref="E110:K110"/>
    <mergeCell ref="L110:P110"/>
    <mergeCell ref="Q110:U110"/>
    <mergeCell ref="W110:AB110"/>
    <mergeCell ref="AC110:AH110"/>
    <mergeCell ref="AI110:AL110"/>
    <mergeCell ref="B111:D111"/>
    <mergeCell ref="E111:K111"/>
    <mergeCell ref="L111:P111"/>
    <mergeCell ref="Q111:U111"/>
    <mergeCell ref="W111:AB111"/>
    <mergeCell ref="AC111:AH111"/>
    <mergeCell ref="AI111:AL111"/>
    <mergeCell ref="B108:D108"/>
    <mergeCell ref="E108:K108"/>
    <mergeCell ref="L108:P108"/>
    <mergeCell ref="Q108:U108"/>
    <mergeCell ref="W108:AB108"/>
    <mergeCell ref="AC108:AH108"/>
    <mergeCell ref="AI108:AL108"/>
    <mergeCell ref="B109:D109"/>
    <mergeCell ref="E109:K109"/>
    <mergeCell ref="L109:P109"/>
    <mergeCell ref="Q109:U109"/>
    <mergeCell ref="W109:AB109"/>
    <mergeCell ref="AC109:AH109"/>
    <mergeCell ref="AI109:AL109"/>
    <mergeCell ref="B114:D114"/>
    <mergeCell ref="E114:K114"/>
    <mergeCell ref="L114:P114"/>
    <mergeCell ref="Q114:U114"/>
    <mergeCell ref="W114:AB114"/>
    <mergeCell ref="AC114:AH114"/>
    <mergeCell ref="AI114:AL114"/>
    <mergeCell ref="B115:D115"/>
    <mergeCell ref="E115:K115"/>
    <mergeCell ref="L115:P115"/>
    <mergeCell ref="Q115:U115"/>
    <mergeCell ref="W115:AB115"/>
    <mergeCell ref="AC115:AH115"/>
    <mergeCell ref="AI115:AL115"/>
    <mergeCell ref="B112:D112"/>
    <mergeCell ref="E112:K112"/>
    <mergeCell ref="L112:P112"/>
    <mergeCell ref="Q112:U112"/>
    <mergeCell ref="W112:AB112"/>
    <mergeCell ref="AC112:AH112"/>
    <mergeCell ref="AI112:AL112"/>
    <mergeCell ref="B113:D113"/>
    <mergeCell ref="E113:K113"/>
    <mergeCell ref="L113:P113"/>
    <mergeCell ref="Q113:U113"/>
    <mergeCell ref="W113:AB113"/>
    <mergeCell ref="AC113:AH113"/>
    <mergeCell ref="AI113:AL113"/>
    <mergeCell ref="B119:D119"/>
    <mergeCell ref="E119:J119"/>
    <mergeCell ref="K119:Q119"/>
    <mergeCell ref="R119:S119"/>
    <mergeCell ref="T119:AL119"/>
    <mergeCell ref="P122:X122"/>
    <mergeCell ref="AE122:AM122"/>
    <mergeCell ref="A123:E123"/>
    <mergeCell ref="F123:I123"/>
    <mergeCell ref="K123:AF123"/>
    <mergeCell ref="AG123:AL123"/>
    <mergeCell ref="B116:D116"/>
    <mergeCell ref="E116:K116"/>
    <mergeCell ref="L116:P116"/>
    <mergeCell ref="Q116:U116"/>
    <mergeCell ref="W116:AB116"/>
    <mergeCell ref="AC116:AH116"/>
    <mergeCell ref="AI116:AL116"/>
    <mergeCell ref="A117:H117"/>
    <mergeCell ref="I117:V117"/>
    <mergeCell ref="W117:AM117"/>
    <mergeCell ref="B132:D132"/>
    <mergeCell ref="E132:K132"/>
    <mergeCell ref="L132:P132"/>
    <mergeCell ref="Q132:U132"/>
    <mergeCell ref="W132:AB132"/>
    <mergeCell ref="AC132:AH132"/>
    <mergeCell ref="AI132:AL132"/>
    <mergeCell ref="B133:D133"/>
    <mergeCell ref="E133:K133"/>
    <mergeCell ref="L133:P133"/>
    <mergeCell ref="Q133:U133"/>
    <mergeCell ref="W133:AB133"/>
    <mergeCell ref="AC133:AH133"/>
    <mergeCell ref="AI133:AL133"/>
    <mergeCell ref="A124:E125"/>
    <mergeCell ref="F124:AE125"/>
    <mergeCell ref="AG124:AL125"/>
    <mergeCell ref="A130:A131"/>
    <mergeCell ref="B130:D130"/>
    <mergeCell ref="E130:K131"/>
    <mergeCell ref="L130:P130"/>
    <mergeCell ref="Q130:U130"/>
    <mergeCell ref="V130:AB131"/>
    <mergeCell ref="AC130:AH131"/>
    <mergeCell ref="AI130:AM131"/>
    <mergeCell ref="B131:D131"/>
    <mergeCell ref="L131:P131"/>
    <mergeCell ref="Q131:U131"/>
    <mergeCell ref="B136:D136"/>
    <mergeCell ref="E136:K136"/>
    <mergeCell ref="L136:P136"/>
    <mergeCell ref="Q136:U136"/>
    <mergeCell ref="W136:AB136"/>
    <mergeCell ref="AC136:AH136"/>
    <mergeCell ref="AI136:AL136"/>
    <mergeCell ref="B137:D137"/>
    <mergeCell ref="E137:K137"/>
    <mergeCell ref="L137:P137"/>
    <mergeCell ref="Q137:U137"/>
    <mergeCell ref="W137:AB137"/>
    <mergeCell ref="AC137:AH137"/>
    <mergeCell ref="AI137:AL137"/>
    <mergeCell ref="B134:D134"/>
    <mergeCell ref="E134:K134"/>
    <mergeCell ref="L134:P134"/>
    <mergeCell ref="Q134:U134"/>
    <mergeCell ref="W134:AB134"/>
    <mergeCell ref="AC134:AH134"/>
    <mergeCell ref="AI134:AL134"/>
    <mergeCell ref="B135:D135"/>
    <mergeCell ref="E135:K135"/>
    <mergeCell ref="L135:P135"/>
    <mergeCell ref="Q135:U135"/>
    <mergeCell ref="W135:AB135"/>
    <mergeCell ref="AC135:AH135"/>
    <mergeCell ref="AI135:AL135"/>
    <mergeCell ref="B140:D140"/>
    <mergeCell ref="E140:K140"/>
    <mergeCell ref="L140:P140"/>
    <mergeCell ref="Q140:U140"/>
    <mergeCell ref="W140:AB140"/>
    <mergeCell ref="AC140:AH140"/>
    <mergeCell ref="AI140:AL140"/>
    <mergeCell ref="B141:D141"/>
    <mergeCell ref="E141:K141"/>
    <mergeCell ref="L141:P141"/>
    <mergeCell ref="Q141:U141"/>
    <mergeCell ref="W141:AB141"/>
    <mergeCell ref="AC141:AH141"/>
    <mergeCell ref="AI141:AL141"/>
    <mergeCell ref="B138:D138"/>
    <mergeCell ref="E138:K138"/>
    <mergeCell ref="L138:P138"/>
    <mergeCell ref="Q138:U138"/>
    <mergeCell ref="W138:AB138"/>
    <mergeCell ref="AC138:AH138"/>
    <mergeCell ref="AI138:AL138"/>
    <mergeCell ref="B139:D139"/>
    <mergeCell ref="E139:K139"/>
    <mergeCell ref="L139:P139"/>
    <mergeCell ref="Q139:U139"/>
    <mergeCell ref="W139:AB139"/>
    <mergeCell ref="AC139:AH139"/>
    <mergeCell ref="AI139:AL139"/>
    <mergeCell ref="B144:D144"/>
    <mergeCell ref="E144:K144"/>
    <mergeCell ref="L144:P144"/>
    <mergeCell ref="Q144:U144"/>
    <mergeCell ref="W144:AB144"/>
    <mergeCell ref="AC144:AH144"/>
    <mergeCell ref="AI144:AL144"/>
    <mergeCell ref="B145:D145"/>
    <mergeCell ref="E145:K145"/>
    <mergeCell ref="L145:P145"/>
    <mergeCell ref="Q145:U145"/>
    <mergeCell ref="W145:AB145"/>
    <mergeCell ref="AC145:AH145"/>
    <mergeCell ref="AI145:AL145"/>
    <mergeCell ref="B142:D142"/>
    <mergeCell ref="E142:K142"/>
    <mergeCell ref="L142:P142"/>
    <mergeCell ref="Q142:U142"/>
    <mergeCell ref="W142:AB142"/>
    <mergeCell ref="AC142:AH142"/>
    <mergeCell ref="AI142:AL142"/>
    <mergeCell ref="B143:D143"/>
    <mergeCell ref="E143:K143"/>
    <mergeCell ref="L143:P143"/>
    <mergeCell ref="Q143:U143"/>
    <mergeCell ref="W143:AB143"/>
    <mergeCell ref="AC143:AH143"/>
    <mergeCell ref="AI143:AL143"/>
    <mergeCell ref="B148:D148"/>
    <mergeCell ref="E148:K148"/>
    <mergeCell ref="L148:P148"/>
    <mergeCell ref="Q148:U148"/>
    <mergeCell ref="W148:AB148"/>
    <mergeCell ref="AC148:AH148"/>
    <mergeCell ref="AI148:AL148"/>
    <mergeCell ref="B149:D149"/>
    <mergeCell ref="E149:K149"/>
    <mergeCell ref="L149:P149"/>
    <mergeCell ref="Q149:U149"/>
    <mergeCell ref="W149:AB149"/>
    <mergeCell ref="AC149:AH149"/>
    <mergeCell ref="AI149:AL149"/>
    <mergeCell ref="B146:D146"/>
    <mergeCell ref="E146:K146"/>
    <mergeCell ref="L146:P146"/>
    <mergeCell ref="Q146:U146"/>
    <mergeCell ref="W146:AB146"/>
    <mergeCell ref="AC146:AH146"/>
    <mergeCell ref="AI146:AL146"/>
    <mergeCell ref="B147:D147"/>
    <mergeCell ref="E147:K147"/>
    <mergeCell ref="L147:P147"/>
    <mergeCell ref="Q147:U147"/>
    <mergeCell ref="W147:AB147"/>
    <mergeCell ref="AC147:AH147"/>
    <mergeCell ref="AI147:AL147"/>
    <mergeCell ref="B152:D152"/>
    <mergeCell ref="E152:K152"/>
    <mergeCell ref="L152:P152"/>
    <mergeCell ref="Q152:U152"/>
    <mergeCell ref="W152:AB152"/>
    <mergeCell ref="AC152:AH152"/>
    <mergeCell ref="AI152:AL152"/>
    <mergeCell ref="B153:D153"/>
    <mergeCell ref="E153:K153"/>
    <mergeCell ref="L153:P153"/>
    <mergeCell ref="Q153:U153"/>
    <mergeCell ref="W153:AB153"/>
    <mergeCell ref="AC153:AH153"/>
    <mergeCell ref="AI153:AL153"/>
    <mergeCell ref="B150:D150"/>
    <mergeCell ref="E150:K150"/>
    <mergeCell ref="L150:P150"/>
    <mergeCell ref="Q150:U150"/>
    <mergeCell ref="W150:AB150"/>
    <mergeCell ref="AC150:AH150"/>
    <mergeCell ref="AI150:AL150"/>
    <mergeCell ref="B151:D151"/>
    <mergeCell ref="E151:K151"/>
    <mergeCell ref="L151:P151"/>
    <mergeCell ref="Q151:U151"/>
    <mergeCell ref="W151:AB151"/>
    <mergeCell ref="AC151:AH151"/>
    <mergeCell ref="AI151:AL151"/>
    <mergeCell ref="B156:D156"/>
    <mergeCell ref="E156:K156"/>
    <mergeCell ref="L156:P156"/>
    <mergeCell ref="Q156:U156"/>
    <mergeCell ref="W156:AB156"/>
    <mergeCell ref="AC156:AH156"/>
    <mergeCell ref="AI156:AL156"/>
    <mergeCell ref="A157:H157"/>
    <mergeCell ref="I157:V157"/>
    <mergeCell ref="W157:AM157"/>
    <mergeCell ref="B154:D154"/>
    <mergeCell ref="E154:K154"/>
    <mergeCell ref="L154:P154"/>
    <mergeCell ref="Q154:U154"/>
    <mergeCell ref="W154:AB154"/>
    <mergeCell ref="AC154:AH154"/>
    <mergeCell ref="AI154:AL154"/>
    <mergeCell ref="B155:D155"/>
    <mergeCell ref="E155:K155"/>
    <mergeCell ref="L155:P155"/>
    <mergeCell ref="Q155:U155"/>
    <mergeCell ref="W155:AB155"/>
    <mergeCell ref="AC155:AH155"/>
    <mergeCell ref="AI155:AL155"/>
    <mergeCell ref="A164:E165"/>
    <mergeCell ref="F164:AE165"/>
    <mergeCell ref="AG164:AL165"/>
    <mergeCell ref="A170:A171"/>
    <mergeCell ref="B170:D170"/>
    <mergeCell ref="E170:K171"/>
    <mergeCell ref="L170:P170"/>
    <mergeCell ref="Q170:U170"/>
    <mergeCell ref="V170:AB171"/>
    <mergeCell ref="AC170:AH171"/>
    <mergeCell ref="AI170:AM171"/>
    <mergeCell ref="B171:D171"/>
    <mergeCell ref="L171:P171"/>
    <mergeCell ref="Q171:U171"/>
    <mergeCell ref="B159:D159"/>
    <mergeCell ref="E159:J159"/>
    <mergeCell ref="K159:Q159"/>
    <mergeCell ref="R159:S159"/>
    <mergeCell ref="T159:AL159"/>
    <mergeCell ref="P162:X162"/>
    <mergeCell ref="AE162:AM162"/>
    <mergeCell ref="A163:E163"/>
    <mergeCell ref="F163:I163"/>
    <mergeCell ref="K163:AF163"/>
    <mergeCell ref="AG163:AL163"/>
    <mergeCell ref="B174:D174"/>
    <mergeCell ref="E174:K174"/>
    <mergeCell ref="L174:P174"/>
    <mergeCell ref="Q174:U174"/>
    <mergeCell ref="W174:AB174"/>
    <mergeCell ref="AC174:AH174"/>
    <mergeCell ref="AI174:AL174"/>
    <mergeCell ref="B175:D175"/>
    <mergeCell ref="E175:K175"/>
    <mergeCell ref="L175:P175"/>
    <mergeCell ref="Q175:U175"/>
    <mergeCell ref="W175:AB175"/>
    <mergeCell ref="AC175:AH175"/>
    <mergeCell ref="AI175:AL175"/>
    <mergeCell ref="B172:D172"/>
    <mergeCell ref="E172:K172"/>
    <mergeCell ref="L172:P172"/>
    <mergeCell ref="Q172:U172"/>
    <mergeCell ref="W172:AB172"/>
    <mergeCell ref="AC172:AH172"/>
    <mergeCell ref="AI172:AL172"/>
    <mergeCell ref="B173:D173"/>
    <mergeCell ref="E173:K173"/>
    <mergeCell ref="L173:P173"/>
    <mergeCell ref="Q173:U173"/>
    <mergeCell ref="W173:AB173"/>
    <mergeCell ref="AC173:AH173"/>
    <mergeCell ref="AI173:AL173"/>
    <mergeCell ref="B178:D178"/>
    <mergeCell ref="E178:K178"/>
    <mergeCell ref="L178:P178"/>
    <mergeCell ref="Q178:U178"/>
    <mergeCell ref="W178:AB178"/>
    <mergeCell ref="AC178:AH178"/>
    <mergeCell ref="AI178:AL178"/>
    <mergeCell ref="B179:D179"/>
    <mergeCell ref="E179:K179"/>
    <mergeCell ref="L179:P179"/>
    <mergeCell ref="Q179:U179"/>
    <mergeCell ref="W179:AB179"/>
    <mergeCell ref="AC179:AH179"/>
    <mergeCell ref="AI179:AL179"/>
    <mergeCell ref="B176:D176"/>
    <mergeCell ref="E176:K176"/>
    <mergeCell ref="L176:P176"/>
    <mergeCell ref="Q176:U176"/>
    <mergeCell ref="W176:AB176"/>
    <mergeCell ref="AC176:AH176"/>
    <mergeCell ref="AI176:AL176"/>
    <mergeCell ref="B177:D177"/>
    <mergeCell ref="E177:K177"/>
    <mergeCell ref="L177:P177"/>
    <mergeCell ref="Q177:U177"/>
    <mergeCell ref="W177:AB177"/>
    <mergeCell ref="AC177:AH177"/>
    <mergeCell ref="AI177:AL177"/>
    <mergeCell ref="B182:D182"/>
    <mergeCell ref="E182:K182"/>
    <mergeCell ref="L182:P182"/>
    <mergeCell ref="Q182:U182"/>
    <mergeCell ref="W182:AB182"/>
    <mergeCell ref="AC182:AH182"/>
    <mergeCell ref="AI182:AL182"/>
    <mergeCell ref="B183:D183"/>
    <mergeCell ref="E183:K183"/>
    <mergeCell ref="L183:P183"/>
    <mergeCell ref="Q183:U183"/>
    <mergeCell ref="W183:AB183"/>
    <mergeCell ref="AC183:AH183"/>
    <mergeCell ref="AI183:AL183"/>
    <mergeCell ref="B180:D180"/>
    <mergeCell ref="E180:K180"/>
    <mergeCell ref="L180:P180"/>
    <mergeCell ref="Q180:U180"/>
    <mergeCell ref="W180:AB180"/>
    <mergeCell ref="AC180:AH180"/>
    <mergeCell ref="AI180:AL180"/>
    <mergeCell ref="B181:D181"/>
    <mergeCell ref="E181:K181"/>
    <mergeCell ref="L181:P181"/>
    <mergeCell ref="Q181:U181"/>
    <mergeCell ref="W181:AB181"/>
    <mergeCell ref="AC181:AH181"/>
    <mergeCell ref="AI181:AL181"/>
    <mergeCell ref="B186:D186"/>
    <mergeCell ref="E186:K186"/>
    <mergeCell ref="L186:P186"/>
    <mergeCell ref="Q186:U186"/>
    <mergeCell ref="W186:AB186"/>
    <mergeCell ref="AC186:AH186"/>
    <mergeCell ref="AI186:AL186"/>
    <mergeCell ref="B187:D187"/>
    <mergeCell ref="E187:K187"/>
    <mergeCell ref="L187:P187"/>
    <mergeCell ref="Q187:U187"/>
    <mergeCell ref="W187:AB187"/>
    <mergeCell ref="AC187:AH187"/>
    <mergeCell ref="AI187:AL187"/>
    <mergeCell ref="B184:D184"/>
    <mergeCell ref="E184:K184"/>
    <mergeCell ref="L184:P184"/>
    <mergeCell ref="Q184:U184"/>
    <mergeCell ref="W184:AB184"/>
    <mergeCell ref="AC184:AH184"/>
    <mergeCell ref="AI184:AL184"/>
    <mergeCell ref="B185:D185"/>
    <mergeCell ref="E185:K185"/>
    <mergeCell ref="L185:P185"/>
    <mergeCell ref="Q185:U185"/>
    <mergeCell ref="W185:AB185"/>
    <mergeCell ref="AC185:AH185"/>
    <mergeCell ref="AI185:AL185"/>
    <mergeCell ref="B190:D190"/>
    <mergeCell ref="E190:K190"/>
    <mergeCell ref="L190:P190"/>
    <mergeCell ref="Q190:U190"/>
    <mergeCell ref="W190:AB190"/>
    <mergeCell ref="AC190:AH190"/>
    <mergeCell ref="AI190:AL190"/>
    <mergeCell ref="B191:D191"/>
    <mergeCell ref="E191:K191"/>
    <mergeCell ref="L191:P191"/>
    <mergeCell ref="Q191:U191"/>
    <mergeCell ref="W191:AB191"/>
    <mergeCell ref="AC191:AH191"/>
    <mergeCell ref="AI191:AL191"/>
    <mergeCell ref="B188:D188"/>
    <mergeCell ref="E188:K188"/>
    <mergeCell ref="L188:P188"/>
    <mergeCell ref="Q188:U188"/>
    <mergeCell ref="W188:AB188"/>
    <mergeCell ref="AC188:AH188"/>
    <mergeCell ref="AI188:AL188"/>
    <mergeCell ref="B189:D189"/>
    <mergeCell ref="E189:K189"/>
    <mergeCell ref="L189:P189"/>
    <mergeCell ref="Q189:U189"/>
    <mergeCell ref="W189:AB189"/>
    <mergeCell ref="AC189:AH189"/>
    <mergeCell ref="AI189:AL189"/>
    <mergeCell ref="B194:D194"/>
    <mergeCell ref="E194:K194"/>
    <mergeCell ref="L194:P194"/>
    <mergeCell ref="Q194:U194"/>
    <mergeCell ref="W194:AB194"/>
    <mergeCell ref="AC194:AH194"/>
    <mergeCell ref="AI194:AL194"/>
    <mergeCell ref="B195:D195"/>
    <mergeCell ref="E195:K195"/>
    <mergeCell ref="L195:P195"/>
    <mergeCell ref="Q195:U195"/>
    <mergeCell ref="W195:AB195"/>
    <mergeCell ref="AC195:AH195"/>
    <mergeCell ref="AI195:AL195"/>
    <mergeCell ref="B192:D192"/>
    <mergeCell ref="E192:K192"/>
    <mergeCell ref="L192:P192"/>
    <mergeCell ref="Q192:U192"/>
    <mergeCell ref="W192:AB192"/>
    <mergeCell ref="AC192:AH192"/>
    <mergeCell ref="AI192:AL192"/>
    <mergeCell ref="B193:D193"/>
    <mergeCell ref="E193:K193"/>
    <mergeCell ref="L193:P193"/>
    <mergeCell ref="Q193:U193"/>
    <mergeCell ref="W193:AB193"/>
    <mergeCell ref="AC193:AH193"/>
    <mergeCell ref="AI193:AL193"/>
    <mergeCell ref="B199:D199"/>
    <mergeCell ref="E199:J199"/>
    <mergeCell ref="K199:Q199"/>
    <mergeCell ref="R199:S199"/>
    <mergeCell ref="T199:AL199"/>
    <mergeCell ref="P202:X202"/>
    <mergeCell ref="AE202:AM202"/>
    <mergeCell ref="A203:E203"/>
    <mergeCell ref="F203:I203"/>
    <mergeCell ref="K203:AF203"/>
    <mergeCell ref="AG203:AL203"/>
    <mergeCell ref="B196:D196"/>
    <mergeCell ref="E196:K196"/>
    <mergeCell ref="L196:P196"/>
    <mergeCell ref="Q196:U196"/>
    <mergeCell ref="W196:AB196"/>
    <mergeCell ref="AC196:AH196"/>
    <mergeCell ref="AI196:AL196"/>
    <mergeCell ref="A197:H197"/>
    <mergeCell ref="I197:V197"/>
    <mergeCell ref="W197:AM197"/>
    <mergeCell ref="B212:D212"/>
    <mergeCell ref="E212:K212"/>
    <mergeCell ref="L212:P212"/>
    <mergeCell ref="Q212:U212"/>
    <mergeCell ref="W212:AB212"/>
    <mergeCell ref="AC212:AH212"/>
    <mergeCell ref="AI212:AL212"/>
    <mergeCell ref="B213:D213"/>
    <mergeCell ref="E213:K213"/>
    <mergeCell ref="L213:P213"/>
    <mergeCell ref="Q213:U213"/>
    <mergeCell ref="W213:AB213"/>
    <mergeCell ref="AC213:AH213"/>
    <mergeCell ref="AI213:AL213"/>
    <mergeCell ref="A204:E205"/>
    <mergeCell ref="F204:AE205"/>
    <mergeCell ref="AG204:AL205"/>
    <mergeCell ref="A210:A211"/>
    <mergeCell ref="B210:D210"/>
    <mergeCell ref="E210:K211"/>
    <mergeCell ref="L210:P210"/>
    <mergeCell ref="Q210:U210"/>
    <mergeCell ref="V210:AB211"/>
    <mergeCell ref="AC210:AH211"/>
    <mergeCell ref="AI210:AM211"/>
    <mergeCell ref="B211:D211"/>
    <mergeCell ref="L211:P211"/>
    <mergeCell ref="Q211:U211"/>
    <mergeCell ref="B216:D216"/>
    <mergeCell ref="E216:K216"/>
    <mergeCell ref="L216:P216"/>
    <mergeCell ref="Q216:U216"/>
    <mergeCell ref="W216:AB216"/>
    <mergeCell ref="AC216:AH216"/>
    <mergeCell ref="AI216:AL216"/>
    <mergeCell ref="B217:D217"/>
    <mergeCell ref="E217:K217"/>
    <mergeCell ref="L217:P217"/>
    <mergeCell ref="Q217:U217"/>
    <mergeCell ref="W217:AB217"/>
    <mergeCell ref="AC217:AH217"/>
    <mergeCell ref="AI217:AL217"/>
    <mergeCell ref="B214:D214"/>
    <mergeCell ref="E214:K214"/>
    <mergeCell ref="L214:P214"/>
    <mergeCell ref="Q214:U214"/>
    <mergeCell ref="W214:AB214"/>
    <mergeCell ref="AC214:AH214"/>
    <mergeCell ref="AI214:AL214"/>
    <mergeCell ref="B215:D215"/>
    <mergeCell ref="E215:K215"/>
    <mergeCell ref="L215:P215"/>
    <mergeCell ref="Q215:U215"/>
    <mergeCell ref="W215:AB215"/>
    <mergeCell ref="AC215:AH215"/>
    <mergeCell ref="AI215:AL215"/>
    <mergeCell ref="B220:D220"/>
    <mergeCell ref="E220:K220"/>
    <mergeCell ref="L220:P220"/>
    <mergeCell ref="Q220:U220"/>
    <mergeCell ref="W220:AB220"/>
    <mergeCell ref="AC220:AH220"/>
    <mergeCell ref="AI220:AL220"/>
    <mergeCell ref="B221:D221"/>
    <mergeCell ref="E221:K221"/>
    <mergeCell ref="L221:P221"/>
    <mergeCell ref="Q221:U221"/>
    <mergeCell ref="W221:AB221"/>
    <mergeCell ref="AC221:AH221"/>
    <mergeCell ref="AI221:AL221"/>
    <mergeCell ref="B218:D218"/>
    <mergeCell ref="E218:K218"/>
    <mergeCell ref="L218:P218"/>
    <mergeCell ref="Q218:U218"/>
    <mergeCell ref="W218:AB218"/>
    <mergeCell ref="AC218:AH218"/>
    <mergeCell ref="AI218:AL218"/>
    <mergeCell ref="B219:D219"/>
    <mergeCell ref="E219:K219"/>
    <mergeCell ref="L219:P219"/>
    <mergeCell ref="Q219:U219"/>
    <mergeCell ref="W219:AB219"/>
    <mergeCell ref="AC219:AH219"/>
    <mergeCell ref="AI219:AL219"/>
    <mergeCell ref="B224:D224"/>
    <mergeCell ref="E224:K224"/>
    <mergeCell ref="L224:P224"/>
    <mergeCell ref="Q224:U224"/>
    <mergeCell ref="W224:AB224"/>
    <mergeCell ref="AC224:AH224"/>
    <mergeCell ref="AI224:AL224"/>
    <mergeCell ref="B225:D225"/>
    <mergeCell ref="E225:K225"/>
    <mergeCell ref="L225:P225"/>
    <mergeCell ref="Q225:U225"/>
    <mergeCell ref="W225:AB225"/>
    <mergeCell ref="AC225:AH225"/>
    <mergeCell ref="AI225:AL225"/>
    <mergeCell ref="B222:D222"/>
    <mergeCell ref="E222:K222"/>
    <mergeCell ref="L222:P222"/>
    <mergeCell ref="Q222:U222"/>
    <mergeCell ref="W222:AB222"/>
    <mergeCell ref="AC222:AH222"/>
    <mergeCell ref="AI222:AL222"/>
    <mergeCell ref="B223:D223"/>
    <mergeCell ref="E223:K223"/>
    <mergeCell ref="L223:P223"/>
    <mergeCell ref="Q223:U223"/>
    <mergeCell ref="W223:AB223"/>
    <mergeCell ref="AC223:AH223"/>
    <mergeCell ref="AI223:AL223"/>
    <mergeCell ref="B228:D228"/>
    <mergeCell ref="E228:K228"/>
    <mergeCell ref="L228:P228"/>
    <mergeCell ref="Q228:U228"/>
    <mergeCell ref="W228:AB228"/>
    <mergeCell ref="AC228:AH228"/>
    <mergeCell ref="AI228:AL228"/>
    <mergeCell ref="B229:D229"/>
    <mergeCell ref="E229:K229"/>
    <mergeCell ref="L229:P229"/>
    <mergeCell ref="Q229:U229"/>
    <mergeCell ref="W229:AB229"/>
    <mergeCell ref="AC229:AH229"/>
    <mergeCell ref="AI229:AL229"/>
    <mergeCell ref="B226:D226"/>
    <mergeCell ref="E226:K226"/>
    <mergeCell ref="L226:P226"/>
    <mergeCell ref="Q226:U226"/>
    <mergeCell ref="W226:AB226"/>
    <mergeCell ref="AC226:AH226"/>
    <mergeCell ref="AI226:AL226"/>
    <mergeCell ref="B227:D227"/>
    <mergeCell ref="E227:K227"/>
    <mergeCell ref="L227:P227"/>
    <mergeCell ref="Q227:U227"/>
    <mergeCell ref="W227:AB227"/>
    <mergeCell ref="AC227:AH227"/>
    <mergeCell ref="AI227:AL227"/>
    <mergeCell ref="B232:D232"/>
    <mergeCell ref="E232:K232"/>
    <mergeCell ref="L232:P232"/>
    <mergeCell ref="Q232:U232"/>
    <mergeCell ref="W232:AB232"/>
    <mergeCell ref="AC232:AH232"/>
    <mergeCell ref="AI232:AL232"/>
    <mergeCell ref="B233:D233"/>
    <mergeCell ref="E233:K233"/>
    <mergeCell ref="L233:P233"/>
    <mergeCell ref="Q233:U233"/>
    <mergeCell ref="W233:AB233"/>
    <mergeCell ref="AC233:AH233"/>
    <mergeCell ref="AI233:AL233"/>
    <mergeCell ref="B230:D230"/>
    <mergeCell ref="E230:K230"/>
    <mergeCell ref="L230:P230"/>
    <mergeCell ref="Q230:U230"/>
    <mergeCell ref="W230:AB230"/>
    <mergeCell ref="AC230:AH230"/>
    <mergeCell ref="AI230:AL230"/>
    <mergeCell ref="B231:D231"/>
    <mergeCell ref="E231:K231"/>
    <mergeCell ref="L231:P231"/>
    <mergeCell ref="Q231:U231"/>
    <mergeCell ref="W231:AB231"/>
    <mergeCell ref="AC231:AH231"/>
    <mergeCell ref="AI231:AL231"/>
    <mergeCell ref="B236:D236"/>
    <mergeCell ref="E236:K236"/>
    <mergeCell ref="L236:P236"/>
    <mergeCell ref="Q236:U236"/>
    <mergeCell ref="W236:AB236"/>
    <mergeCell ref="AC236:AH236"/>
    <mergeCell ref="AI236:AL236"/>
    <mergeCell ref="A237:H237"/>
    <mergeCell ref="I237:V237"/>
    <mergeCell ref="W237:AM237"/>
    <mergeCell ref="B234:D234"/>
    <mergeCell ref="E234:K234"/>
    <mergeCell ref="L234:P234"/>
    <mergeCell ref="Q234:U234"/>
    <mergeCell ref="W234:AB234"/>
    <mergeCell ref="AC234:AH234"/>
    <mergeCell ref="AI234:AL234"/>
    <mergeCell ref="B235:D235"/>
    <mergeCell ref="E235:K235"/>
    <mergeCell ref="L235:P235"/>
    <mergeCell ref="Q235:U235"/>
    <mergeCell ref="W235:AB235"/>
    <mergeCell ref="AC235:AH235"/>
    <mergeCell ref="AI235:AL235"/>
    <mergeCell ref="A244:E245"/>
    <mergeCell ref="F244:AE245"/>
    <mergeCell ref="AG244:AL245"/>
    <mergeCell ref="A250:A251"/>
    <mergeCell ref="B250:D250"/>
    <mergeCell ref="E250:K251"/>
    <mergeCell ref="L250:P250"/>
    <mergeCell ref="Q250:U250"/>
    <mergeCell ref="V250:AB251"/>
    <mergeCell ref="AC250:AH251"/>
    <mergeCell ref="AI250:AM251"/>
    <mergeCell ref="B251:D251"/>
    <mergeCell ref="L251:P251"/>
    <mergeCell ref="Q251:U251"/>
    <mergeCell ref="B239:D239"/>
    <mergeCell ref="E239:J239"/>
    <mergeCell ref="K239:Q239"/>
    <mergeCell ref="R239:S239"/>
    <mergeCell ref="T239:AL239"/>
    <mergeCell ref="P242:X242"/>
    <mergeCell ref="AE242:AM242"/>
    <mergeCell ref="A243:E243"/>
    <mergeCell ref="F243:I243"/>
    <mergeCell ref="K243:AF243"/>
    <mergeCell ref="AG243:AL243"/>
    <mergeCell ref="B254:D254"/>
    <mergeCell ref="E254:K254"/>
    <mergeCell ref="L254:P254"/>
    <mergeCell ref="Q254:U254"/>
    <mergeCell ref="W254:AB254"/>
    <mergeCell ref="AC254:AH254"/>
    <mergeCell ref="AI254:AL254"/>
    <mergeCell ref="B255:D255"/>
    <mergeCell ref="E255:K255"/>
    <mergeCell ref="L255:P255"/>
    <mergeCell ref="Q255:U255"/>
    <mergeCell ref="W255:AB255"/>
    <mergeCell ref="AC255:AH255"/>
    <mergeCell ref="AI255:AL255"/>
    <mergeCell ref="B252:D252"/>
    <mergeCell ref="E252:K252"/>
    <mergeCell ref="L252:P252"/>
    <mergeCell ref="Q252:U252"/>
    <mergeCell ref="W252:AB252"/>
    <mergeCell ref="AC252:AH252"/>
    <mergeCell ref="AI252:AL252"/>
    <mergeCell ref="B253:D253"/>
    <mergeCell ref="E253:K253"/>
    <mergeCell ref="L253:P253"/>
    <mergeCell ref="Q253:U253"/>
    <mergeCell ref="W253:AB253"/>
    <mergeCell ref="AC253:AH253"/>
    <mergeCell ref="AI253:AL253"/>
    <mergeCell ref="B258:D258"/>
    <mergeCell ref="E258:K258"/>
    <mergeCell ref="L258:P258"/>
    <mergeCell ref="Q258:U258"/>
    <mergeCell ref="W258:AB258"/>
    <mergeCell ref="AC258:AH258"/>
    <mergeCell ref="AI258:AL258"/>
    <mergeCell ref="B259:D259"/>
    <mergeCell ref="E259:K259"/>
    <mergeCell ref="L259:P259"/>
    <mergeCell ref="Q259:U259"/>
    <mergeCell ref="W259:AB259"/>
    <mergeCell ref="AC259:AH259"/>
    <mergeCell ref="AI259:AL259"/>
    <mergeCell ref="B256:D256"/>
    <mergeCell ref="E256:K256"/>
    <mergeCell ref="L256:P256"/>
    <mergeCell ref="Q256:U256"/>
    <mergeCell ref="W256:AB256"/>
    <mergeCell ref="AC256:AH256"/>
    <mergeCell ref="AI256:AL256"/>
    <mergeCell ref="B257:D257"/>
    <mergeCell ref="E257:K257"/>
    <mergeCell ref="L257:P257"/>
    <mergeCell ref="Q257:U257"/>
    <mergeCell ref="W257:AB257"/>
    <mergeCell ref="AC257:AH257"/>
    <mergeCell ref="AI257:AL257"/>
    <mergeCell ref="B262:D262"/>
    <mergeCell ref="E262:K262"/>
    <mergeCell ref="L262:P262"/>
    <mergeCell ref="Q262:U262"/>
    <mergeCell ref="W262:AB262"/>
    <mergeCell ref="AC262:AH262"/>
    <mergeCell ref="AI262:AL262"/>
    <mergeCell ref="B263:D263"/>
    <mergeCell ref="E263:K263"/>
    <mergeCell ref="L263:P263"/>
    <mergeCell ref="Q263:U263"/>
    <mergeCell ref="W263:AB263"/>
    <mergeCell ref="AC263:AH263"/>
    <mergeCell ref="AI263:AL263"/>
    <mergeCell ref="B260:D260"/>
    <mergeCell ref="E260:K260"/>
    <mergeCell ref="L260:P260"/>
    <mergeCell ref="Q260:U260"/>
    <mergeCell ref="W260:AB260"/>
    <mergeCell ref="AC260:AH260"/>
    <mergeCell ref="AI260:AL260"/>
    <mergeCell ref="B261:D261"/>
    <mergeCell ref="E261:K261"/>
    <mergeCell ref="L261:P261"/>
    <mergeCell ref="Q261:U261"/>
    <mergeCell ref="W261:AB261"/>
    <mergeCell ref="AC261:AH261"/>
    <mergeCell ref="AI261:AL261"/>
    <mergeCell ref="B266:D266"/>
    <mergeCell ref="E266:K266"/>
    <mergeCell ref="L266:P266"/>
    <mergeCell ref="Q266:U266"/>
    <mergeCell ref="W266:AB266"/>
    <mergeCell ref="AC266:AH266"/>
    <mergeCell ref="AI266:AL266"/>
    <mergeCell ref="B267:D267"/>
    <mergeCell ref="E267:K267"/>
    <mergeCell ref="L267:P267"/>
    <mergeCell ref="Q267:U267"/>
    <mergeCell ref="W267:AB267"/>
    <mergeCell ref="AC267:AH267"/>
    <mergeCell ref="AI267:AL267"/>
    <mergeCell ref="B264:D264"/>
    <mergeCell ref="E264:K264"/>
    <mergeCell ref="L264:P264"/>
    <mergeCell ref="Q264:U264"/>
    <mergeCell ref="W264:AB264"/>
    <mergeCell ref="AC264:AH264"/>
    <mergeCell ref="AI264:AL264"/>
    <mergeCell ref="B265:D265"/>
    <mergeCell ref="E265:K265"/>
    <mergeCell ref="L265:P265"/>
    <mergeCell ref="Q265:U265"/>
    <mergeCell ref="W265:AB265"/>
    <mergeCell ref="AC265:AH265"/>
    <mergeCell ref="AI265:AL265"/>
    <mergeCell ref="B270:D270"/>
    <mergeCell ref="E270:K270"/>
    <mergeCell ref="L270:P270"/>
    <mergeCell ref="Q270:U270"/>
    <mergeCell ref="W270:AB270"/>
    <mergeCell ref="AC270:AH270"/>
    <mergeCell ref="AI270:AL270"/>
    <mergeCell ref="B271:D271"/>
    <mergeCell ref="E271:K271"/>
    <mergeCell ref="L271:P271"/>
    <mergeCell ref="Q271:U271"/>
    <mergeCell ref="W271:AB271"/>
    <mergeCell ref="AC271:AH271"/>
    <mergeCell ref="AI271:AL271"/>
    <mergeCell ref="B268:D268"/>
    <mergeCell ref="E268:K268"/>
    <mergeCell ref="L268:P268"/>
    <mergeCell ref="Q268:U268"/>
    <mergeCell ref="W268:AB268"/>
    <mergeCell ref="AC268:AH268"/>
    <mergeCell ref="AI268:AL268"/>
    <mergeCell ref="B269:D269"/>
    <mergeCell ref="E269:K269"/>
    <mergeCell ref="L269:P269"/>
    <mergeCell ref="Q269:U269"/>
    <mergeCell ref="W269:AB269"/>
    <mergeCell ref="AC269:AH269"/>
    <mergeCell ref="AI269:AL269"/>
    <mergeCell ref="B274:D274"/>
    <mergeCell ref="E274:K274"/>
    <mergeCell ref="L274:P274"/>
    <mergeCell ref="Q274:U274"/>
    <mergeCell ref="W274:AB274"/>
    <mergeCell ref="AC274:AH274"/>
    <mergeCell ref="AI274:AL274"/>
    <mergeCell ref="B275:D275"/>
    <mergeCell ref="E275:K275"/>
    <mergeCell ref="L275:P275"/>
    <mergeCell ref="Q275:U275"/>
    <mergeCell ref="W275:AB275"/>
    <mergeCell ref="AC275:AH275"/>
    <mergeCell ref="AI275:AL275"/>
    <mergeCell ref="B272:D272"/>
    <mergeCell ref="E272:K272"/>
    <mergeCell ref="L272:P272"/>
    <mergeCell ref="Q272:U272"/>
    <mergeCell ref="W272:AB272"/>
    <mergeCell ref="AC272:AH272"/>
    <mergeCell ref="AI272:AL272"/>
    <mergeCell ref="B273:D273"/>
    <mergeCell ref="E273:K273"/>
    <mergeCell ref="L273:P273"/>
    <mergeCell ref="Q273:U273"/>
    <mergeCell ref="W273:AB273"/>
    <mergeCell ref="AC273:AH273"/>
    <mergeCell ref="AI273:AL273"/>
    <mergeCell ref="B279:D279"/>
    <mergeCell ref="E279:J279"/>
    <mergeCell ref="K279:Q279"/>
    <mergeCell ref="R279:S279"/>
    <mergeCell ref="T279:AL279"/>
    <mergeCell ref="P282:X282"/>
    <mergeCell ref="AE282:AM282"/>
    <mergeCell ref="A283:E283"/>
    <mergeCell ref="F283:I283"/>
    <mergeCell ref="K283:AF283"/>
    <mergeCell ref="AG283:AL283"/>
    <mergeCell ref="B276:D276"/>
    <mergeCell ref="E276:K276"/>
    <mergeCell ref="L276:P276"/>
    <mergeCell ref="Q276:U276"/>
    <mergeCell ref="W276:AB276"/>
    <mergeCell ref="AC276:AH276"/>
    <mergeCell ref="AI276:AL276"/>
    <mergeCell ref="A277:H277"/>
    <mergeCell ref="I277:V277"/>
    <mergeCell ref="W277:AM277"/>
    <mergeCell ref="B292:D292"/>
    <mergeCell ref="E292:K292"/>
    <mergeCell ref="L292:P292"/>
    <mergeCell ref="Q292:U292"/>
    <mergeCell ref="W292:AB292"/>
    <mergeCell ref="AC292:AH292"/>
    <mergeCell ref="AI292:AL292"/>
    <mergeCell ref="B293:D293"/>
    <mergeCell ref="E293:K293"/>
    <mergeCell ref="L293:P293"/>
    <mergeCell ref="Q293:U293"/>
    <mergeCell ref="W293:AB293"/>
    <mergeCell ref="AC293:AH293"/>
    <mergeCell ref="AI293:AL293"/>
    <mergeCell ref="A284:E285"/>
    <mergeCell ref="F284:AE285"/>
    <mergeCell ref="AG284:AL285"/>
    <mergeCell ref="A290:A291"/>
    <mergeCell ref="B290:D290"/>
    <mergeCell ref="E290:K291"/>
    <mergeCell ref="L290:P290"/>
    <mergeCell ref="Q290:U290"/>
    <mergeCell ref="V290:AB291"/>
    <mergeCell ref="AC290:AH291"/>
    <mergeCell ref="AI290:AM291"/>
    <mergeCell ref="B291:D291"/>
    <mergeCell ref="L291:P291"/>
    <mergeCell ref="Q291:U291"/>
    <mergeCell ref="B296:D296"/>
    <mergeCell ref="E296:K296"/>
    <mergeCell ref="L296:P296"/>
    <mergeCell ref="Q296:U296"/>
    <mergeCell ref="W296:AB296"/>
    <mergeCell ref="AC296:AH296"/>
    <mergeCell ref="AI296:AL296"/>
    <mergeCell ref="B297:D297"/>
    <mergeCell ref="E297:K297"/>
    <mergeCell ref="L297:P297"/>
    <mergeCell ref="Q297:U297"/>
    <mergeCell ref="W297:AB297"/>
    <mergeCell ref="AC297:AH297"/>
    <mergeCell ref="AI297:AL297"/>
    <mergeCell ref="B294:D294"/>
    <mergeCell ref="E294:K294"/>
    <mergeCell ref="L294:P294"/>
    <mergeCell ref="Q294:U294"/>
    <mergeCell ref="W294:AB294"/>
    <mergeCell ref="AC294:AH294"/>
    <mergeCell ref="AI294:AL294"/>
    <mergeCell ref="B295:D295"/>
    <mergeCell ref="E295:K295"/>
    <mergeCell ref="L295:P295"/>
    <mergeCell ref="Q295:U295"/>
    <mergeCell ref="W295:AB295"/>
    <mergeCell ref="AC295:AH295"/>
    <mergeCell ref="AI295:AL295"/>
    <mergeCell ref="B300:D300"/>
    <mergeCell ref="E300:K300"/>
    <mergeCell ref="L300:P300"/>
    <mergeCell ref="Q300:U300"/>
    <mergeCell ref="W300:AB300"/>
    <mergeCell ref="AC300:AH300"/>
    <mergeCell ref="AI300:AL300"/>
    <mergeCell ref="B301:D301"/>
    <mergeCell ref="E301:K301"/>
    <mergeCell ref="L301:P301"/>
    <mergeCell ref="Q301:U301"/>
    <mergeCell ref="W301:AB301"/>
    <mergeCell ref="AC301:AH301"/>
    <mergeCell ref="AI301:AL301"/>
    <mergeCell ref="B298:D298"/>
    <mergeCell ref="E298:K298"/>
    <mergeCell ref="L298:P298"/>
    <mergeCell ref="Q298:U298"/>
    <mergeCell ref="W298:AB298"/>
    <mergeCell ref="AC298:AH298"/>
    <mergeCell ref="AI298:AL298"/>
    <mergeCell ref="B299:D299"/>
    <mergeCell ref="E299:K299"/>
    <mergeCell ref="L299:P299"/>
    <mergeCell ref="Q299:U299"/>
    <mergeCell ref="W299:AB299"/>
    <mergeCell ref="AC299:AH299"/>
    <mergeCell ref="AI299:AL299"/>
    <mergeCell ref="B304:D304"/>
    <mergeCell ref="E304:K304"/>
    <mergeCell ref="L304:P304"/>
    <mergeCell ref="Q304:U304"/>
    <mergeCell ref="W304:AB304"/>
    <mergeCell ref="AC304:AH304"/>
    <mergeCell ref="AI304:AL304"/>
    <mergeCell ref="B305:D305"/>
    <mergeCell ref="E305:K305"/>
    <mergeCell ref="L305:P305"/>
    <mergeCell ref="Q305:U305"/>
    <mergeCell ref="W305:AB305"/>
    <mergeCell ref="AC305:AH305"/>
    <mergeCell ref="AI305:AL305"/>
    <mergeCell ref="B302:D302"/>
    <mergeCell ref="E302:K302"/>
    <mergeCell ref="L302:P302"/>
    <mergeCell ref="Q302:U302"/>
    <mergeCell ref="W302:AB302"/>
    <mergeCell ref="AC302:AH302"/>
    <mergeCell ref="AI302:AL302"/>
    <mergeCell ref="B303:D303"/>
    <mergeCell ref="E303:K303"/>
    <mergeCell ref="L303:P303"/>
    <mergeCell ref="Q303:U303"/>
    <mergeCell ref="W303:AB303"/>
    <mergeCell ref="AC303:AH303"/>
    <mergeCell ref="AI303:AL303"/>
    <mergeCell ref="B308:D308"/>
    <mergeCell ref="E308:K308"/>
    <mergeCell ref="L308:P308"/>
    <mergeCell ref="Q308:U308"/>
    <mergeCell ref="W308:AB308"/>
    <mergeCell ref="AC308:AH308"/>
    <mergeCell ref="AI308:AL308"/>
    <mergeCell ref="B309:D309"/>
    <mergeCell ref="E309:K309"/>
    <mergeCell ref="L309:P309"/>
    <mergeCell ref="Q309:U309"/>
    <mergeCell ref="W309:AB309"/>
    <mergeCell ref="AC309:AH309"/>
    <mergeCell ref="AI309:AL309"/>
    <mergeCell ref="B306:D306"/>
    <mergeCell ref="E306:K306"/>
    <mergeCell ref="L306:P306"/>
    <mergeCell ref="Q306:U306"/>
    <mergeCell ref="W306:AB306"/>
    <mergeCell ref="AC306:AH306"/>
    <mergeCell ref="AI306:AL306"/>
    <mergeCell ref="B307:D307"/>
    <mergeCell ref="E307:K307"/>
    <mergeCell ref="L307:P307"/>
    <mergeCell ref="Q307:U307"/>
    <mergeCell ref="W307:AB307"/>
    <mergeCell ref="AC307:AH307"/>
    <mergeCell ref="AI307:AL307"/>
    <mergeCell ref="B312:D312"/>
    <mergeCell ref="E312:K312"/>
    <mergeCell ref="L312:P312"/>
    <mergeCell ref="Q312:U312"/>
    <mergeCell ref="W312:AB312"/>
    <mergeCell ref="AC312:AH312"/>
    <mergeCell ref="AI312:AL312"/>
    <mergeCell ref="B313:D313"/>
    <mergeCell ref="E313:K313"/>
    <mergeCell ref="L313:P313"/>
    <mergeCell ref="Q313:U313"/>
    <mergeCell ref="W313:AB313"/>
    <mergeCell ref="AC313:AH313"/>
    <mergeCell ref="AI313:AL313"/>
    <mergeCell ref="B310:D310"/>
    <mergeCell ref="E310:K310"/>
    <mergeCell ref="L310:P310"/>
    <mergeCell ref="Q310:U310"/>
    <mergeCell ref="W310:AB310"/>
    <mergeCell ref="AC310:AH310"/>
    <mergeCell ref="AI310:AL310"/>
    <mergeCell ref="B311:D311"/>
    <mergeCell ref="E311:K311"/>
    <mergeCell ref="L311:P311"/>
    <mergeCell ref="Q311:U311"/>
    <mergeCell ref="W311:AB311"/>
    <mergeCell ref="AC311:AH311"/>
    <mergeCell ref="AI311:AL311"/>
    <mergeCell ref="B316:D316"/>
    <mergeCell ref="E316:K316"/>
    <mergeCell ref="L316:P316"/>
    <mergeCell ref="Q316:U316"/>
    <mergeCell ref="W316:AB316"/>
    <mergeCell ref="AC316:AH316"/>
    <mergeCell ref="AI316:AL316"/>
    <mergeCell ref="A317:H317"/>
    <mergeCell ref="I317:V317"/>
    <mergeCell ref="W317:AM317"/>
    <mergeCell ref="B314:D314"/>
    <mergeCell ref="E314:K314"/>
    <mergeCell ref="L314:P314"/>
    <mergeCell ref="Q314:U314"/>
    <mergeCell ref="W314:AB314"/>
    <mergeCell ref="AC314:AH314"/>
    <mergeCell ref="AI314:AL314"/>
    <mergeCell ref="B315:D315"/>
    <mergeCell ref="E315:K315"/>
    <mergeCell ref="L315:P315"/>
    <mergeCell ref="Q315:U315"/>
    <mergeCell ref="W315:AB315"/>
    <mergeCell ref="AC315:AH315"/>
    <mergeCell ref="AI315:AL315"/>
    <mergeCell ref="A324:E325"/>
    <mergeCell ref="F324:AE325"/>
    <mergeCell ref="AG324:AL325"/>
    <mergeCell ref="A330:A331"/>
    <mergeCell ref="B330:D330"/>
    <mergeCell ref="E330:K331"/>
    <mergeCell ref="L330:P330"/>
    <mergeCell ref="Q330:U330"/>
    <mergeCell ref="V330:AB331"/>
    <mergeCell ref="AC330:AH331"/>
    <mergeCell ref="AI330:AM331"/>
    <mergeCell ref="B331:D331"/>
    <mergeCell ref="L331:P331"/>
    <mergeCell ref="Q331:U331"/>
    <mergeCell ref="B319:D319"/>
    <mergeCell ref="E319:J319"/>
    <mergeCell ref="K319:Q319"/>
    <mergeCell ref="R319:S319"/>
    <mergeCell ref="T319:AL319"/>
    <mergeCell ref="P322:X322"/>
    <mergeCell ref="AE322:AM322"/>
    <mergeCell ref="A323:E323"/>
    <mergeCell ref="F323:I323"/>
    <mergeCell ref="K323:AF323"/>
    <mergeCell ref="AG323:AL323"/>
    <mergeCell ref="B334:D334"/>
    <mergeCell ref="E334:K334"/>
    <mergeCell ref="L334:P334"/>
    <mergeCell ref="Q334:U334"/>
    <mergeCell ref="W334:AB334"/>
    <mergeCell ref="AC334:AH334"/>
    <mergeCell ref="AI334:AL334"/>
    <mergeCell ref="B335:D335"/>
    <mergeCell ref="E335:K335"/>
    <mergeCell ref="L335:P335"/>
    <mergeCell ref="Q335:U335"/>
    <mergeCell ref="W335:AB335"/>
    <mergeCell ref="AC335:AH335"/>
    <mergeCell ref="AI335:AL335"/>
    <mergeCell ref="B332:D332"/>
    <mergeCell ref="E332:K332"/>
    <mergeCell ref="L332:P332"/>
    <mergeCell ref="Q332:U332"/>
    <mergeCell ref="W332:AB332"/>
    <mergeCell ref="AC332:AH332"/>
    <mergeCell ref="AI332:AL332"/>
    <mergeCell ref="B333:D333"/>
    <mergeCell ref="E333:K333"/>
    <mergeCell ref="L333:P333"/>
    <mergeCell ref="Q333:U333"/>
    <mergeCell ref="W333:AB333"/>
    <mergeCell ref="AC333:AH333"/>
    <mergeCell ref="AI333:AL333"/>
    <mergeCell ref="B338:D338"/>
    <mergeCell ref="E338:K338"/>
    <mergeCell ref="L338:P338"/>
    <mergeCell ref="Q338:U338"/>
    <mergeCell ref="W338:AB338"/>
    <mergeCell ref="AC338:AH338"/>
    <mergeCell ref="AI338:AL338"/>
    <mergeCell ref="B339:D339"/>
    <mergeCell ref="E339:K339"/>
    <mergeCell ref="L339:P339"/>
    <mergeCell ref="Q339:U339"/>
    <mergeCell ref="W339:AB339"/>
    <mergeCell ref="AC339:AH339"/>
    <mergeCell ref="AI339:AL339"/>
    <mergeCell ref="B336:D336"/>
    <mergeCell ref="E336:K336"/>
    <mergeCell ref="L336:P336"/>
    <mergeCell ref="Q336:U336"/>
    <mergeCell ref="W336:AB336"/>
    <mergeCell ref="AC336:AH336"/>
    <mergeCell ref="AI336:AL336"/>
    <mergeCell ref="B337:D337"/>
    <mergeCell ref="E337:K337"/>
    <mergeCell ref="L337:P337"/>
    <mergeCell ref="Q337:U337"/>
    <mergeCell ref="W337:AB337"/>
    <mergeCell ref="AC337:AH337"/>
    <mergeCell ref="AI337:AL337"/>
    <mergeCell ref="B342:D342"/>
    <mergeCell ref="E342:K342"/>
    <mergeCell ref="L342:P342"/>
    <mergeCell ref="Q342:U342"/>
    <mergeCell ref="W342:AB342"/>
    <mergeCell ref="AC342:AH342"/>
    <mergeCell ref="AI342:AL342"/>
    <mergeCell ref="B343:D343"/>
    <mergeCell ref="E343:K343"/>
    <mergeCell ref="L343:P343"/>
    <mergeCell ref="Q343:U343"/>
    <mergeCell ref="W343:AB343"/>
    <mergeCell ref="AC343:AH343"/>
    <mergeCell ref="AI343:AL343"/>
    <mergeCell ref="B340:D340"/>
    <mergeCell ref="E340:K340"/>
    <mergeCell ref="L340:P340"/>
    <mergeCell ref="Q340:U340"/>
    <mergeCell ref="W340:AB340"/>
    <mergeCell ref="AC340:AH340"/>
    <mergeCell ref="AI340:AL340"/>
    <mergeCell ref="B341:D341"/>
    <mergeCell ref="E341:K341"/>
    <mergeCell ref="L341:P341"/>
    <mergeCell ref="Q341:U341"/>
    <mergeCell ref="W341:AB341"/>
    <mergeCell ref="AC341:AH341"/>
    <mergeCell ref="AI341:AL341"/>
    <mergeCell ref="B346:D346"/>
    <mergeCell ref="E346:K346"/>
    <mergeCell ref="L346:P346"/>
    <mergeCell ref="Q346:U346"/>
    <mergeCell ref="W346:AB346"/>
    <mergeCell ref="AC346:AH346"/>
    <mergeCell ref="AI346:AL346"/>
    <mergeCell ref="B347:D347"/>
    <mergeCell ref="E347:K347"/>
    <mergeCell ref="L347:P347"/>
    <mergeCell ref="Q347:U347"/>
    <mergeCell ref="W347:AB347"/>
    <mergeCell ref="AC347:AH347"/>
    <mergeCell ref="AI347:AL347"/>
    <mergeCell ref="B344:D344"/>
    <mergeCell ref="E344:K344"/>
    <mergeCell ref="L344:P344"/>
    <mergeCell ref="Q344:U344"/>
    <mergeCell ref="W344:AB344"/>
    <mergeCell ref="AC344:AH344"/>
    <mergeCell ref="AI344:AL344"/>
    <mergeCell ref="B345:D345"/>
    <mergeCell ref="E345:K345"/>
    <mergeCell ref="L345:P345"/>
    <mergeCell ref="Q345:U345"/>
    <mergeCell ref="W345:AB345"/>
    <mergeCell ref="AC345:AH345"/>
    <mergeCell ref="AI345:AL345"/>
    <mergeCell ref="B350:D350"/>
    <mergeCell ref="E350:K350"/>
    <mergeCell ref="L350:P350"/>
    <mergeCell ref="Q350:U350"/>
    <mergeCell ref="W350:AB350"/>
    <mergeCell ref="AC350:AH350"/>
    <mergeCell ref="AI350:AL350"/>
    <mergeCell ref="B351:D351"/>
    <mergeCell ref="E351:K351"/>
    <mergeCell ref="L351:P351"/>
    <mergeCell ref="Q351:U351"/>
    <mergeCell ref="W351:AB351"/>
    <mergeCell ref="AC351:AH351"/>
    <mergeCell ref="AI351:AL351"/>
    <mergeCell ref="B348:D348"/>
    <mergeCell ref="E348:K348"/>
    <mergeCell ref="L348:P348"/>
    <mergeCell ref="Q348:U348"/>
    <mergeCell ref="W348:AB348"/>
    <mergeCell ref="AC348:AH348"/>
    <mergeCell ref="AI348:AL348"/>
    <mergeCell ref="B349:D349"/>
    <mergeCell ref="E349:K349"/>
    <mergeCell ref="L349:P349"/>
    <mergeCell ref="Q349:U349"/>
    <mergeCell ref="W349:AB349"/>
    <mergeCell ref="AC349:AH349"/>
    <mergeCell ref="AI349:AL349"/>
    <mergeCell ref="B354:D354"/>
    <mergeCell ref="E354:K354"/>
    <mergeCell ref="L354:P354"/>
    <mergeCell ref="Q354:U354"/>
    <mergeCell ref="W354:AB354"/>
    <mergeCell ref="AC354:AH354"/>
    <mergeCell ref="AI354:AL354"/>
    <mergeCell ref="B355:D355"/>
    <mergeCell ref="E355:K355"/>
    <mergeCell ref="L355:P355"/>
    <mergeCell ref="Q355:U355"/>
    <mergeCell ref="W355:AB355"/>
    <mergeCell ref="AC355:AH355"/>
    <mergeCell ref="AI355:AL355"/>
    <mergeCell ref="B352:D352"/>
    <mergeCell ref="E352:K352"/>
    <mergeCell ref="L352:P352"/>
    <mergeCell ref="Q352:U352"/>
    <mergeCell ref="W352:AB352"/>
    <mergeCell ref="AC352:AH352"/>
    <mergeCell ref="AI352:AL352"/>
    <mergeCell ref="B353:D353"/>
    <mergeCell ref="E353:K353"/>
    <mergeCell ref="L353:P353"/>
    <mergeCell ref="Q353:U353"/>
    <mergeCell ref="W353:AB353"/>
    <mergeCell ref="AC353:AH353"/>
    <mergeCell ref="AI353:AL353"/>
    <mergeCell ref="B359:D359"/>
    <mergeCell ref="E359:J359"/>
    <mergeCell ref="K359:Q359"/>
    <mergeCell ref="R359:S359"/>
    <mergeCell ref="T359:AL359"/>
    <mergeCell ref="P362:X362"/>
    <mergeCell ref="AE362:AM362"/>
    <mergeCell ref="A363:E363"/>
    <mergeCell ref="F363:I363"/>
    <mergeCell ref="K363:AF363"/>
    <mergeCell ref="AG363:AL363"/>
    <mergeCell ref="B356:D356"/>
    <mergeCell ref="E356:K356"/>
    <mergeCell ref="L356:P356"/>
    <mergeCell ref="Q356:U356"/>
    <mergeCell ref="W356:AB356"/>
    <mergeCell ref="AC356:AH356"/>
    <mergeCell ref="AI356:AL356"/>
    <mergeCell ref="A357:H357"/>
    <mergeCell ref="I357:V357"/>
    <mergeCell ref="W357:AM357"/>
    <mergeCell ref="B372:D372"/>
    <mergeCell ref="E372:K372"/>
    <mergeCell ref="L372:P372"/>
    <mergeCell ref="Q372:U372"/>
    <mergeCell ref="W372:AB372"/>
    <mergeCell ref="AC372:AH372"/>
    <mergeCell ref="AI372:AL372"/>
    <mergeCell ref="B373:D373"/>
    <mergeCell ref="E373:K373"/>
    <mergeCell ref="L373:P373"/>
    <mergeCell ref="Q373:U373"/>
    <mergeCell ref="W373:AB373"/>
    <mergeCell ref="AC373:AH373"/>
    <mergeCell ref="AI373:AL373"/>
    <mergeCell ref="A364:E365"/>
    <mergeCell ref="F364:AE365"/>
    <mergeCell ref="AG364:AL365"/>
    <mergeCell ref="A370:A371"/>
    <mergeCell ref="B370:D370"/>
    <mergeCell ref="E370:K371"/>
    <mergeCell ref="L370:P370"/>
    <mergeCell ref="Q370:U370"/>
    <mergeCell ref="V370:AB371"/>
    <mergeCell ref="AC370:AH371"/>
    <mergeCell ref="AI370:AM371"/>
    <mergeCell ref="B371:D371"/>
    <mergeCell ref="L371:P371"/>
    <mergeCell ref="Q371:U371"/>
    <mergeCell ref="B376:D376"/>
    <mergeCell ref="E376:K376"/>
    <mergeCell ref="L376:P376"/>
    <mergeCell ref="Q376:U376"/>
    <mergeCell ref="W376:AB376"/>
    <mergeCell ref="AC376:AH376"/>
    <mergeCell ref="AI376:AL376"/>
    <mergeCell ref="B377:D377"/>
    <mergeCell ref="E377:K377"/>
    <mergeCell ref="L377:P377"/>
    <mergeCell ref="Q377:U377"/>
    <mergeCell ref="W377:AB377"/>
    <mergeCell ref="AC377:AH377"/>
    <mergeCell ref="AI377:AL377"/>
    <mergeCell ref="B374:D374"/>
    <mergeCell ref="E374:K374"/>
    <mergeCell ref="L374:P374"/>
    <mergeCell ref="Q374:U374"/>
    <mergeCell ref="W374:AB374"/>
    <mergeCell ref="AC374:AH374"/>
    <mergeCell ref="AI374:AL374"/>
    <mergeCell ref="B375:D375"/>
    <mergeCell ref="E375:K375"/>
    <mergeCell ref="L375:P375"/>
    <mergeCell ref="Q375:U375"/>
    <mergeCell ref="W375:AB375"/>
    <mergeCell ref="AC375:AH375"/>
    <mergeCell ref="AI375:AL375"/>
    <mergeCell ref="B380:D380"/>
    <mergeCell ref="E380:K380"/>
    <mergeCell ref="L380:P380"/>
    <mergeCell ref="Q380:U380"/>
    <mergeCell ref="W380:AB380"/>
    <mergeCell ref="AC380:AH380"/>
    <mergeCell ref="AI380:AL380"/>
    <mergeCell ref="B381:D381"/>
    <mergeCell ref="E381:K381"/>
    <mergeCell ref="L381:P381"/>
    <mergeCell ref="Q381:U381"/>
    <mergeCell ref="W381:AB381"/>
    <mergeCell ref="AC381:AH381"/>
    <mergeCell ref="AI381:AL381"/>
    <mergeCell ref="B378:D378"/>
    <mergeCell ref="E378:K378"/>
    <mergeCell ref="L378:P378"/>
    <mergeCell ref="Q378:U378"/>
    <mergeCell ref="W378:AB378"/>
    <mergeCell ref="AC378:AH378"/>
    <mergeCell ref="AI378:AL378"/>
    <mergeCell ref="B379:D379"/>
    <mergeCell ref="E379:K379"/>
    <mergeCell ref="L379:P379"/>
    <mergeCell ref="Q379:U379"/>
    <mergeCell ref="W379:AB379"/>
    <mergeCell ref="AC379:AH379"/>
    <mergeCell ref="AI379:AL379"/>
    <mergeCell ref="B384:D384"/>
    <mergeCell ref="E384:K384"/>
    <mergeCell ref="L384:P384"/>
    <mergeCell ref="Q384:U384"/>
    <mergeCell ref="W384:AB384"/>
    <mergeCell ref="AC384:AH384"/>
    <mergeCell ref="AI384:AL384"/>
    <mergeCell ref="B385:D385"/>
    <mergeCell ref="E385:K385"/>
    <mergeCell ref="L385:P385"/>
    <mergeCell ref="Q385:U385"/>
    <mergeCell ref="W385:AB385"/>
    <mergeCell ref="AC385:AH385"/>
    <mergeCell ref="AI385:AL385"/>
    <mergeCell ref="B382:D382"/>
    <mergeCell ref="E382:K382"/>
    <mergeCell ref="L382:P382"/>
    <mergeCell ref="Q382:U382"/>
    <mergeCell ref="W382:AB382"/>
    <mergeCell ref="AC382:AH382"/>
    <mergeCell ref="AI382:AL382"/>
    <mergeCell ref="B383:D383"/>
    <mergeCell ref="E383:K383"/>
    <mergeCell ref="L383:P383"/>
    <mergeCell ref="Q383:U383"/>
    <mergeCell ref="W383:AB383"/>
    <mergeCell ref="AC383:AH383"/>
    <mergeCell ref="AI383:AL383"/>
    <mergeCell ref="B388:D388"/>
    <mergeCell ref="E388:K388"/>
    <mergeCell ref="L388:P388"/>
    <mergeCell ref="Q388:U388"/>
    <mergeCell ref="W388:AB388"/>
    <mergeCell ref="AC388:AH388"/>
    <mergeCell ref="AI388:AL388"/>
    <mergeCell ref="B389:D389"/>
    <mergeCell ref="E389:K389"/>
    <mergeCell ref="L389:P389"/>
    <mergeCell ref="Q389:U389"/>
    <mergeCell ref="W389:AB389"/>
    <mergeCell ref="AC389:AH389"/>
    <mergeCell ref="AI389:AL389"/>
    <mergeCell ref="B386:D386"/>
    <mergeCell ref="E386:K386"/>
    <mergeCell ref="L386:P386"/>
    <mergeCell ref="Q386:U386"/>
    <mergeCell ref="W386:AB386"/>
    <mergeCell ref="AC386:AH386"/>
    <mergeCell ref="AI386:AL386"/>
    <mergeCell ref="B387:D387"/>
    <mergeCell ref="E387:K387"/>
    <mergeCell ref="L387:P387"/>
    <mergeCell ref="Q387:U387"/>
    <mergeCell ref="W387:AB387"/>
    <mergeCell ref="AC387:AH387"/>
    <mergeCell ref="AI387:AL387"/>
    <mergeCell ref="B392:D392"/>
    <mergeCell ref="E392:K392"/>
    <mergeCell ref="L392:P392"/>
    <mergeCell ref="Q392:U392"/>
    <mergeCell ref="W392:AB392"/>
    <mergeCell ref="AC392:AH392"/>
    <mergeCell ref="AI392:AL392"/>
    <mergeCell ref="B393:D393"/>
    <mergeCell ref="E393:K393"/>
    <mergeCell ref="L393:P393"/>
    <mergeCell ref="Q393:U393"/>
    <mergeCell ref="W393:AB393"/>
    <mergeCell ref="AC393:AH393"/>
    <mergeCell ref="AI393:AL393"/>
    <mergeCell ref="B390:D390"/>
    <mergeCell ref="E390:K390"/>
    <mergeCell ref="L390:P390"/>
    <mergeCell ref="Q390:U390"/>
    <mergeCell ref="W390:AB390"/>
    <mergeCell ref="AC390:AH390"/>
    <mergeCell ref="AI390:AL390"/>
    <mergeCell ref="B391:D391"/>
    <mergeCell ref="E391:K391"/>
    <mergeCell ref="L391:P391"/>
    <mergeCell ref="Q391:U391"/>
    <mergeCell ref="W391:AB391"/>
    <mergeCell ref="AC391:AH391"/>
    <mergeCell ref="AI391:AL391"/>
    <mergeCell ref="B396:D396"/>
    <mergeCell ref="E396:K396"/>
    <mergeCell ref="L396:P396"/>
    <mergeCell ref="Q396:U396"/>
    <mergeCell ref="W396:AB396"/>
    <mergeCell ref="AC396:AH396"/>
    <mergeCell ref="AI396:AL396"/>
    <mergeCell ref="A397:H397"/>
    <mergeCell ref="I397:V397"/>
    <mergeCell ref="W397:AM397"/>
    <mergeCell ref="B394:D394"/>
    <mergeCell ref="E394:K394"/>
    <mergeCell ref="L394:P394"/>
    <mergeCell ref="Q394:U394"/>
    <mergeCell ref="W394:AB394"/>
    <mergeCell ref="AC394:AH394"/>
    <mergeCell ref="AI394:AL394"/>
    <mergeCell ref="B395:D395"/>
    <mergeCell ref="E395:K395"/>
    <mergeCell ref="L395:P395"/>
    <mergeCell ref="Q395:U395"/>
    <mergeCell ref="W395:AB395"/>
    <mergeCell ref="AC395:AH395"/>
    <mergeCell ref="AI395:AL395"/>
    <mergeCell ref="A404:E405"/>
    <mergeCell ref="F404:AE405"/>
    <mergeCell ref="AG404:AL405"/>
    <mergeCell ref="A410:A411"/>
    <mergeCell ref="B410:D410"/>
    <mergeCell ref="E410:K411"/>
    <mergeCell ref="L410:P410"/>
    <mergeCell ref="Q410:U410"/>
    <mergeCell ref="V410:AB411"/>
    <mergeCell ref="AC410:AH411"/>
    <mergeCell ref="AI410:AM411"/>
    <mergeCell ref="B411:D411"/>
    <mergeCell ref="L411:P411"/>
    <mergeCell ref="Q411:U411"/>
    <mergeCell ref="B399:D399"/>
    <mergeCell ref="E399:J399"/>
    <mergeCell ref="K399:Q399"/>
    <mergeCell ref="R399:S399"/>
    <mergeCell ref="T399:AL399"/>
    <mergeCell ref="P402:X402"/>
    <mergeCell ref="AE402:AM402"/>
    <mergeCell ref="A403:E403"/>
    <mergeCell ref="F403:I403"/>
    <mergeCell ref="K403:AF403"/>
    <mergeCell ref="AG403:AL403"/>
    <mergeCell ref="B414:D414"/>
    <mergeCell ref="E414:K414"/>
    <mergeCell ref="L414:P414"/>
    <mergeCell ref="Q414:U414"/>
    <mergeCell ref="W414:AB414"/>
    <mergeCell ref="AC414:AH414"/>
    <mergeCell ref="AI414:AL414"/>
    <mergeCell ref="B415:D415"/>
    <mergeCell ref="E415:K415"/>
    <mergeCell ref="L415:P415"/>
    <mergeCell ref="Q415:U415"/>
    <mergeCell ref="W415:AB415"/>
    <mergeCell ref="AC415:AH415"/>
    <mergeCell ref="AI415:AL415"/>
    <mergeCell ref="B412:D412"/>
    <mergeCell ref="E412:K412"/>
    <mergeCell ref="L412:P412"/>
    <mergeCell ref="Q412:U412"/>
    <mergeCell ref="W412:AB412"/>
    <mergeCell ref="AC412:AH412"/>
    <mergeCell ref="AI412:AL412"/>
    <mergeCell ref="B413:D413"/>
    <mergeCell ref="E413:K413"/>
    <mergeCell ref="L413:P413"/>
    <mergeCell ref="Q413:U413"/>
    <mergeCell ref="W413:AB413"/>
    <mergeCell ref="AC413:AH413"/>
    <mergeCell ref="AI413:AL413"/>
    <mergeCell ref="B418:D418"/>
    <mergeCell ref="E418:K418"/>
    <mergeCell ref="L418:P418"/>
    <mergeCell ref="Q418:U418"/>
    <mergeCell ref="W418:AB418"/>
    <mergeCell ref="AC418:AH418"/>
    <mergeCell ref="AI418:AL418"/>
    <mergeCell ref="B419:D419"/>
    <mergeCell ref="E419:K419"/>
    <mergeCell ref="L419:P419"/>
    <mergeCell ref="Q419:U419"/>
    <mergeCell ref="W419:AB419"/>
    <mergeCell ref="AC419:AH419"/>
    <mergeCell ref="AI419:AL419"/>
    <mergeCell ref="B416:D416"/>
    <mergeCell ref="E416:K416"/>
    <mergeCell ref="L416:P416"/>
    <mergeCell ref="Q416:U416"/>
    <mergeCell ref="W416:AB416"/>
    <mergeCell ref="AC416:AH416"/>
    <mergeCell ref="AI416:AL416"/>
    <mergeCell ref="B417:D417"/>
    <mergeCell ref="E417:K417"/>
    <mergeCell ref="L417:P417"/>
    <mergeCell ref="Q417:U417"/>
    <mergeCell ref="W417:AB417"/>
    <mergeCell ref="AC417:AH417"/>
    <mergeCell ref="AI417:AL417"/>
    <mergeCell ref="B422:D422"/>
    <mergeCell ref="E422:K422"/>
    <mergeCell ref="L422:P422"/>
    <mergeCell ref="Q422:U422"/>
    <mergeCell ref="W422:AB422"/>
    <mergeCell ref="AC422:AH422"/>
    <mergeCell ref="AI422:AL422"/>
    <mergeCell ref="B423:D423"/>
    <mergeCell ref="E423:K423"/>
    <mergeCell ref="L423:P423"/>
    <mergeCell ref="Q423:U423"/>
    <mergeCell ref="W423:AB423"/>
    <mergeCell ref="AC423:AH423"/>
    <mergeCell ref="AI423:AL423"/>
    <mergeCell ref="B420:D420"/>
    <mergeCell ref="E420:K420"/>
    <mergeCell ref="L420:P420"/>
    <mergeCell ref="Q420:U420"/>
    <mergeCell ref="W420:AB420"/>
    <mergeCell ref="AC420:AH420"/>
    <mergeCell ref="AI420:AL420"/>
    <mergeCell ref="B421:D421"/>
    <mergeCell ref="E421:K421"/>
    <mergeCell ref="L421:P421"/>
    <mergeCell ref="Q421:U421"/>
    <mergeCell ref="W421:AB421"/>
    <mergeCell ref="AC421:AH421"/>
    <mergeCell ref="AI421:AL421"/>
    <mergeCell ref="B426:D426"/>
    <mergeCell ref="E426:K426"/>
    <mergeCell ref="L426:P426"/>
    <mergeCell ref="Q426:U426"/>
    <mergeCell ref="W426:AB426"/>
    <mergeCell ref="AC426:AH426"/>
    <mergeCell ref="AI426:AL426"/>
    <mergeCell ref="B427:D427"/>
    <mergeCell ref="E427:K427"/>
    <mergeCell ref="L427:P427"/>
    <mergeCell ref="Q427:U427"/>
    <mergeCell ref="W427:AB427"/>
    <mergeCell ref="AC427:AH427"/>
    <mergeCell ref="AI427:AL427"/>
    <mergeCell ref="B424:D424"/>
    <mergeCell ref="E424:K424"/>
    <mergeCell ref="L424:P424"/>
    <mergeCell ref="Q424:U424"/>
    <mergeCell ref="W424:AB424"/>
    <mergeCell ref="AC424:AH424"/>
    <mergeCell ref="AI424:AL424"/>
    <mergeCell ref="B425:D425"/>
    <mergeCell ref="E425:K425"/>
    <mergeCell ref="L425:P425"/>
    <mergeCell ref="Q425:U425"/>
    <mergeCell ref="W425:AB425"/>
    <mergeCell ref="AC425:AH425"/>
    <mergeCell ref="AI425:AL425"/>
    <mergeCell ref="B430:D430"/>
    <mergeCell ref="E430:K430"/>
    <mergeCell ref="L430:P430"/>
    <mergeCell ref="Q430:U430"/>
    <mergeCell ref="W430:AB430"/>
    <mergeCell ref="AC430:AH430"/>
    <mergeCell ref="AI430:AL430"/>
    <mergeCell ref="B431:D431"/>
    <mergeCell ref="E431:K431"/>
    <mergeCell ref="L431:P431"/>
    <mergeCell ref="Q431:U431"/>
    <mergeCell ref="W431:AB431"/>
    <mergeCell ref="AC431:AH431"/>
    <mergeCell ref="AI431:AL431"/>
    <mergeCell ref="B428:D428"/>
    <mergeCell ref="E428:K428"/>
    <mergeCell ref="L428:P428"/>
    <mergeCell ref="Q428:U428"/>
    <mergeCell ref="W428:AB428"/>
    <mergeCell ref="AC428:AH428"/>
    <mergeCell ref="AI428:AL428"/>
    <mergeCell ref="B429:D429"/>
    <mergeCell ref="E429:K429"/>
    <mergeCell ref="L429:P429"/>
    <mergeCell ref="Q429:U429"/>
    <mergeCell ref="W429:AB429"/>
    <mergeCell ref="AC429:AH429"/>
    <mergeCell ref="AI429:AL429"/>
    <mergeCell ref="B434:D434"/>
    <mergeCell ref="E434:K434"/>
    <mergeCell ref="L434:P434"/>
    <mergeCell ref="Q434:U434"/>
    <mergeCell ref="W434:AB434"/>
    <mergeCell ref="AC434:AH434"/>
    <mergeCell ref="AI434:AL434"/>
    <mergeCell ref="B435:D435"/>
    <mergeCell ref="E435:K435"/>
    <mergeCell ref="L435:P435"/>
    <mergeCell ref="Q435:U435"/>
    <mergeCell ref="W435:AB435"/>
    <mergeCell ref="AC435:AH435"/>
    <mergeCell ref="AI435:AL435"/>
    <mergeCell ref="B432:D432"/>
    <mergeCell ref="E432:K432"/>
    <mergeCell ref="L432:P432"/>
    <mergeCell ref="Q432:U432"/>
    <mergeCell ref="W432:AB432"/>
    <mergeCell ref="AC432:AH432"/>
    <mergeCell ref="AI432:AL432"/>
    <mergeCell ref="B433:D433"/>
    <mergeCell ref="E433:K433"/>
    <mergeCell ref="L433:P433"/>
    <mergeCell ref="Q433:U433"/>
    <mergeCell ref="W433:AB433"/>
    <mergeCell ref="AC433:AH433"/>
    <mergeCell ref="AI433:AL433"/>
    <mergeCell ref="B439:D439"/>
    <mergeCell ref="E439:J439"/>
    <mergeCell ref="K439:Q439"/>
    <mergeCell ref="R439:S439"/>
    <mergeCell ref="T439:AL439"/>
    <mergeCell ref="P442:X442"/>
    <mergeCell ref="AE442:AM442"/>
    <mergeCell ref="A443:E443"/>
    <mergeCell ref="F443:I443"/>
    <mergeCell ref="K443:AF443"/>
    <mergeCell ref="AG443:AL443"/>
    <mergeCell ref="B436:D436"/>
    <mergeCell ref="E436:K436"/>
    <mergeCell ref="L436:P436"/>
    <mergeCell ref="Q436:U436"/>
    <mergeCell ref="W436:AB436"/>
    <mergeCell ref="AC436:AH436"/>
    <mergeCell ref="AI436:AL436"/>
    <mergeCell ref="A437:H437"/>
    <mergeCell ref="I437:V437"/>
    <mergeCell ref="W437:AM437"/>
    <mergeCell ref="B452:D452"/>
    <mergeCell ref="E452:K452"/>
    <mergeCell ref="L452:P452"/>
    <mergeCell ref="Q452:U452"/>
    <mergeCell ref="W452:AB452"/>
    <mergeCell ref="AC452:AH452"/>
    <mergeCell ref="AI452:AL452"/>
    <mergeCell ref="B453:D453"/>
    <mergeCell ref="E453:K453"/>
    <mergeCell ref="L453:P453"/>
    <mergeCell ref="Q453:U453"/>
    <mergeCell ref="W453:AB453"/>
    <mergeCell ref="AC453:AH453"/>
    <mergeCell ref="AI453:AL453"/>
    <mergeCell ref="A444:E445"/>
    <mergeCell ref="F444:AE445"/>
    <mergeCell ref="AG444:AL445"/>
    <mergeCell ref="A450:A451"/>
    <mergeCell ref="B450:D450"/>
    <mergeCell ref="E450:K451"/>
    <mergeCell ref="L450:P450"/>
    <mergeCell ref="Q450:U450"/>
    <mergeCell ref="V450:AB451"/>
    <mergeCell ref="AC450:AH451"/>
    <mergeCell ref="AI450:AM451"/>
    <mergeCell ref="B451:D451"/>
    <mergeCell ref="L451:P451"/>
    <mergeCell ref="Q451:U451"/>
    <mergeCell ref="B456:D456"/>
    <mergeCell ref="E456:K456"/>
    <mergeCell ref="L456:P456"/>
    <mergeCell ref="Q456:U456"/>
    <mergeCell ref="W456:AB456"/>
    <mergeCell ref="AC456:AH456"/>
    <mergeCell ref="AI456:AL456"/>
    <mergeCell ref="B457:D457"/>
    <mergeCell ref="E457:K457"/>
    <mergeCell ref="L457:P457"/>
    <mergeCell ref="Q457:U457"/>
    <mergeCell ref="W457:AB457"/>
    <mergeCell ref="AC457:AH457"/>
    <mergeCell ref="AI457:AL457"/>
    <mergeCell ref="B454:D454"/>
    <mergeCell ref="E454:K454"/>
    <mergeCell ref="L454:P454"/>
    <mergeCell ref="Q454:U454"/>
    <mergeCell ref="W454:AB454"/>
    <mergeCell ref="AC454:AH454"/>
    <mergeCell ref="AI454:AL454"/>
    <mergeCell ref="B455:D455"/>
    <mergeCell ref="E455:K455"/>
    <mergeCell ref="L455:P455"/>
    <mergeCell ref="Q455:U455"/>
    <mergeCell ref="W455:AB455"/>
    <mergeCell ref="AC455:AH455"/>
    <mergeCell ref="AI455:AL455"/>
    <mergeCell ref="B460:D460"/>
    <mergeCell ref="E460:K460"/>
    <mergeCell ref="L460:P460"/>
    <mergeCell ref="Q460:U460"/>
    <mergeCell ref="W460:AB460"/>
    <mergeCell ref="AC460:AH460"/>
    <mergeCell ref="AI460:AL460"/>
    <mergeCell ref="B461:D461"/>
    <mergeCell ref="E461:K461"/>
    <mergeCell ref="L461:P461"/>
    <mergeCell ref="Q461:U461"/>
    <mergeCell ref="W461:AB461"/>
    <mergeCell ref="AC461:AH461"/>
    <mergeCell ref="AI461:AL461"/>
    <mergeCell ref="B458:D458"/>
    <mergeCell ref="E458:K458"/>
    <mergeCell ref="L458:P458"/>
    <mergeCell ref="Q458:U458"/>
    <mergeCell ref="W458:AB458"/>
    <mergeCell ref="AC458:AH458"/>
    <mergeCell ref="AI458:AL458"/>
    <mergeCell ref="B459:D459"/>
    <mergeCell ref="E459:K459"/>
    <mergeCell ref="L459:P459"/>
    <mergeCell ref="Q459:U459"/>
    <mergeCell ref="W459:AB459"/>
    <mergeCell ref="AC459:AH459"/>
    <mergeCell ref="AI459:AL459"/>
    <mergeCell ref="B464:D464"/>
    <mergeCell ref="E464:K464"/>
    <mergeCell ref="L464:P464"/>
    <mergeCell ref="Q464:U464"/>
    <mergeCell ref="W464:AB464"/>
    <mergeCell ref="AC464:AH464"/>
    <mergeCell ref="AI464:AL464"/>
    <mergeCell ref="B465:D465"/>
    <mergeCell ref="E465:K465"/>
    <mergeCell ref="L465:P465"/>
    <mergeCell ref="Q465:U465"/>
    <mergeCell ref="W465:AB465"/>
    <mergeCell ref="AC465:AH465"/>
    <mergeCell ref="AI465:AL465"/>
    <mergeCell ref="B462:D462"/>
    <mergeCell ref="E462:K462"/>
    <mergeCell ref="L462:P462"/>
    <mergeCell ref="Q462:U462"/>
    <mergeCell ref="W462:AB462"/>
    <mergeCell ref="AC462:AH462"/>
    <mergeCell ref="AI462:AL462"/>
    <mergeCell ref="B463:D463"/>
    <mergeCell ref="E463:K463"/>
    <mergeCell ref="L463:P463"/>
    <mergeCell ref="Q463:U463"/>
    <mergeCell ref="W463:AB463"/>
    <mergeCell ref="AC463:AH463"/>
    <mergeCell ref="AI463:AL463"/>
    <mergeCell ref="B468:D468"/>
    <mergeCell ref="E468:K468"/>
    <mergeCell ref="L468:P468"/>
    <mergeCell ref="Q468:U468"/>
    <mergeCell ref="W468:AB468"/>
    <mergeCell ref="AC468:AH468"/>
    <mergeCell ref="AI468:AL468"/>
    <mergeCell ref="B469:D469"/>
    <mergeCell ref="E469:K469"/>
    <mergeCell ref="L469:P469"/>
    <mergeCell ref="Q469:U469"/>
    <mergeCell ref="W469:AB469"/>
    <mergeCell ref="AC469:AH469"/>
    <mergeCell ref="AI469:AL469"/>
    <mergeCell ref="B466:D466"/>
    <mergeCell ref="E466:K466"/>
    <mergeCell ref="L466:P466"/>
    <mergeCell ref="Q466:U466"/>
    <mergeCell ref="W466:AB466"/>
    <mergeCell ref="AC466:AH466"/>
    <mergeCell ref="AI466:AL466"/>
    <mergeCell ref="B467:D467"/>
    <mergeCell ref="E467:K467"/>
    <mergeCell ref="L467:P467"/>
    <mergeCell ref="Q467:U467"/>
    <mergeCell ref="W467:AB467"/>
    <mergeCell ref="AC467:AH467"/>
    <mergeCell ref="AI467:AL467"/>
    <mergeCell ref="B472:D472"/>
    <mergeCell ref="E472:K472"/>
    <mergeCell ref="L472:P472"/>
    <mergeCell ref="Q472:U472"/>
    <mergeCell ref="W472:AB472"/>
    <mergeCell ref="AC472:AH472"/>
    <mergeCell ref="AI472:AL472"/>
    <mergeCell ref="B473:D473"/>
    <mergeCell ref="E473:K473"/>
    <mergeCell ref="L473:P473"/>
    <mergeCell ref="Q473:U473"/>
    <mergeCell ref="W473:AB473"/>
    <mergeCell ref="AC473:AH473"/>
    <mergeCell ref="AI473:AL473"/>
    <mergeCell ref="B470:D470"/>
    <mergeCell ref="E470:K470"/>
    <mergeCell ref="L470:P470"/>
    <mergeCell ref="Q470:U470"/>
    <mergeCell ref="W470:AB470"/>
    <mergeCell ref="AC470:AH470"/>
    <mergeCell ref="AI470:AL470"/>
    <mergeCell ref="B471:D471"/>
    <mergeCell ref="E471:K471"/>
    <mergeCell ref="L471:P471"/>
    <mergeCell ref="Q471:U471"/>
    <mergeCell ref="W471:AB471"/>
    <mergeCell ref="AC471:AH471"/>
    <mergeCell ref="AI471:AL471"/>
    <mergeCell ref="B476:D476"/>
    <mergeCell ref="E476:K476"/>
    <mergeCell ref="L476:P476"/>
    <mergeCell ref="Q476:U476"/>
    <mergeCell ref="W476:AB476"/>
    <mergeCell ref="AC476:AH476"/>
    <mergeCell ref="AI476:AL476"/>
    <mergeCell ref="A477:H477"/>
    <mergeCell ref="I477:V477"/>
    <mergeCell ref="W477:AM477"/>
    <mergeCell ref="B474:D474"/>
    <mergeCell ref="E474:K474"/>
    <mergeCell ref="L474:P474"/>
    <mergeCell ref="Q474:U474"/>
    <mergeCell ref="W474:AB474"/>
    <mergeCell ref="AC474:AH474"/>
    <mergeCell ref="AI474:AL474"/>
    <mergeCell ref="B475:D475"/>
    <mergeCell ref="E475:K475"/>
    <mergeCell ref="L475:P475"/>
    <mergeCell ref="Q475:U475"/>
    <mergeCell ref="W475:AB475"/>
    <mergeCell ref="AC475:AH475"/>
    <mergeCell ref="AI475:AL475"/>
    <mergeCell ref="A484:E485"/>
    <mergeCell ref="F484:AE485"/>
    <mergeCell ref="AG484:AL485"/>
    <mergeCell ref="A490:A491"/>
    <mergeCell ref="B490:D490"/>
    <mergeCell ref="E490:K491"/>
    <mergeCell ref="L490:P490"/>
    <mergeCell ref="Q490:U490"/>
    <mergeCell ref="V490:AB491"/>
    <mergeCell ref="AC490:AH491"/>
    <mergeCell ref="AI490:AM491"/>
    <mergeCell ref="B491:D491"/>
    <mergeCell ref="L491:P491"/>
    <mergeCell ref="Q491:U491"/>
    <mergeCell ref="B479:D479"/>
    <mergeCell ref="E479:J479"/>
    <mergeCell ref="K479:Q479"/>
    <mergeCell ref="R479:S479"/>
    <mergeCell ref="T479:AL479"/>
    <mergeCell ref="P482:X482"/>
    <mergeCell ref="AE482:AM482"/>
    <mergeCell ref="A483:E483"/>
    <mergeCell ref="F483:I483"/>
    <mergeCell ref="K483:AF483"/>
    <mergeCell ref="AG483:AL483"/>
    <mergeCell ref="B494:D494"/>
    <mergeCell ref="E494:K494"/>
    <mergeCell ref="L494:P494"/>
    <mergeCell ref="Q494:U494"/>
    <mergeCell ref="W494:AB494"/>
    <mergeCell ref="AC494:AH494"/>
    <mergeCell ref="AI494:AL494"/>
    <mergeCell ref="B495:D495"/>
    <mergeCell ref="E495:K495"/>
    <mergeCell ref="L495:P495"/>
    <mergeCell ref="Q495:U495"/>
    <mergeCell ref="W495:AB495"/>
    <mergeCell ref="AC495:AH495"/>
    <mergeCell ref="AI495:AL495"/>
    <mergeCell ref="B492:D492"/>
    <mergeCell ref="E492:K492"/>
    <mergeCell ref="L492:P492"/>
    <mergeCell ref="Q492:U492"/>
    <mergeCell ref="W492:AB492"/>
    <mergeCell ref="AC492:AH492"/>
    <mergeCell ref="AI492:AL492"/>
    <mergeCell ref="B493:D493"/>
    <mergeCell ref="E493:K493"/>
    <mergeCell ref="L493:P493"/>
    <mergeCell ref="Q493:U493"/>
    <mergeCell ref="W493:AB493"/>
    <mergeCell ref="AC493:AH493"/>
    <mergeCell ref="AI493:AL493"/>
    <mergeCell ref="B498:D498"/>
    <mergeCell ref="E498:K498"/>
    <mergeCell ref="L498:P498"/>
    <mergeCell ref="Q498:U498"/>
    <mergeCell ref="W498:AB498"/>
    <mergeCell ref="AC498:AH498"/>
    <mergeCell ref="AI498:AL498"/>
    <mergeCell ref="B499:D499"/>
    <mergeCell ref="E499:K499"/>
    <mergeCell ref="L499:P499"/>
    <mergeCell ref="Q499:U499"/>
    <mergeCell ref="W499:AB499"/>
    <mergeCell ref="AC499:AH499"/>
    <mergeCell ref="AI499:AL499"/>
    <mergeCell ref="B496:D496"/>
    <mergeCell ref="E496:K496"/>
    <mergeCell ref="L496:P496"/>
    <mergeCell ref="Q496:U496"/>
    <mergeCell ref="W496:AB496"/>
    <mergeCell ref="AC496:AH496"/>
    <mergeCell ref="AI496:AL496"/>
    <mergeCell ref="B497:D497"/>
    <mergeCell ref="E497:K497"/>
    <mergeCell ref="L497:P497"/>
    <mergeCell ref="Q497:U497"/>
    <mergeCell ref="W497:AB497"/>
    <mergeCell ref="AC497:AH497"/>
    <mergeCell ref="AI497:AL497"/>
    <mergeCell ref="B502:D502"/>
    <mergeCell ref="E502:K502"/>
    <mergeCell ref="L502:P502"/>
    <mergeCell ref="Q502:U502"/>
    <mergeCell ref="W502:AB502"/>
    <mergeCell ref="AC502:AH502"/>
    <mergeCell ref="AI502:AL502"/>
    <mergeCell ref="B503:D503"/>
    <mergeCell ref="E503:K503"/>
    <mergeCell ref="L503:P503"/>
    <mergeCell ref="Q503:U503"/>
    <mergeCell ref="W503:AB503"/>
    <mergeCell ref="AC503:AH503"/>
    <mergeCell ref="AI503:AL503"/>
    <mergeCell ref="B500:D500"/>
    <mergeCell ref="E500:K500"/>
    <mergeCell ref="L500:P500"/>
    <mergeCell ref="Q500:U500"/>
    <mergeCell ref="W500:AB500"/>
    <mergeCell ref="AC500:AH500"/>
    <mergeCell ref="AI500:AL500"/>
    <mergeCell ref="B501:D501"/>
    <mergeCell ref="E501:K501"/>
    <mergeCell ref="L501:P501"/>
    <mergeCell ref="Q501:U501"/>
    <mergeCell ref="W501:AB501"/>
    <mergeCell ref="AC501:AH501"/>
    <mergeCell ref="AI501:AL501"/>
    <mergeCell ref="B506:D506"/>
    <mergeCell ref="E506:K506"/>
    <mergeCell ref="L506:P506"/>
    <mergeCell ref="Q506:U506"/>
    <mergeCell ref="W506:AB506"/>
    <mergeCell ref="AC506:AH506"/>
    <mergeCell ref="AI506:AL506"/>
    <mergeCell ref="B507:D507"/>
    <mergeCell ref="E507:K507"/>
    <mergeCell ref="L507:P507"/>
    <mergeCell ref="Q507:U507"/>
    <mergeCell ref="W507:AB507"/>
    <mergeCell ref="AC507:AH507"/>
    <mergeCell ref="AI507:AL507"/>
    <mergeCell ref="B504:D504"/>
    <mergeCell ref="E504:K504"/>
    <mergeCell ref="L504:P504"/>
    <mergeCell ref="Q504:U504"/>
    <mergeCell ref="W504:AB504"/>
    <mergeCell ref="AC504:AH504"/>
    <mergeCell ref="AI504:AL504"/>
    <mergeCell ref="B505:D505"/>
    <mergeCell ref="E505:K505"/>
    <mergeCell ref="L505:P505"/>
    <mergeCell ref="Q505:U505"/>
    <mergeCell ref="W505:AB505"/>
    <mergeCell ref="AC505:AH505"/>
    <mergeCell ref="AI505:AL505"/>
    <mergeCell ref="B510:D510"/>
    <mergeCell ref="E510:K510"/>
    <mergeCell ref="L510:P510"/>
    <mergeCell ref="Q510:U510"/>
    <mergeCell ref="W510:AB510"/>
    <mergeCell ref="AC510:AH510"/>
    <mergeCell ref="AI510:AL510"/>
    <mergeCell ref="B511:D511"/>
    <mergeCell ref="E511:K511"/>
    <mergeCell ref="L511:P511"/>
    <mergeCell ref="Q511:U511"/>
    <mergeCell ref="W511:AB511"/>
    <mergeCell ref="AC511:AH511"/>
    <mergeCell ref="AI511:AL511"/>
    <mergeCell ref="B508:D508"/>
    <mergeCell ref="E508:K508"/>
    <mergeCell ref="L508:P508"/>
    <mergeCell ref="Q508:U508"/>
    <mergeCell ref="W508:AB508"/>
    <mergeCell ref="AC508:AH508"/>
    <mergeCell ref="AI508:AL508"/>
    <mergeCell ref="B509:D509"/>
    <mergeCell ref="E509:K509"/>
    <mergeCell ref="L509:P509"/>
    <mergeCell ref="Q509:U509"/>
    <mergeCell ref="W509:AB509"/>
    <mergeCell ref="AC509:AH509"/>
    <mergeCell ref="AI509:AL509"/>
    <mergeCell ref="B514:D514"/>
    <mergeCell ref="E514:K514"/>
    <mergeCell ref="L514:P514"/>
    <mergeCell ref="Q514:U514"/>
    <mergeCell ref="W514:AB514"/>
    <mergeCell ref="AC514:AH514"/>
    <mergeCell ref="AI514:AL514"/>
    <mergeCell ref="B515:D515"/>
    <mergeCell ref="E515:K515"/>
    <mergeCell ref="L515:P515"/>
    <mergeCell ref="Q515:U515"/>
    <mergeCell ref="W515:AB515"/>
    <mergeCell ref="AC515:AH515"/>
    <mergeCell ref="AI515:AL515"/>
    <mergeCell ref="B512:D512"/>
    <mergeCell ref="E512:K512"/>
    <mergeCell ref="L512:P512"/>
    <mergeCell ref="Q512:U512"/>
    <mergeCell ref="W512:AB512"/>
    <mergeCell ref="AC512:AH512"/>
    <mergeCell ref="AI512:AL512"/>
    <mergeCell ref="B513:D513"/>
    <mergeCell ref="E513:K513"/>
    <mergeCell ref="L513:P513"/>
    <mergeCell ref="Q513:U513"/>
    <mergeCell ref="W513:AB513"/>
    <mergeCell ref="AC513:AH513"/>
    <mergeCell ref="AI513:AL513"/>
    <mergeCell ref="B519:D519"/>
    <mergeCell ref="E519:J519"/>
    <mergeCell ref="K519:Q519"/>
    <mergeCell ref="R519:S519"/>
    <mergeCell ref="T519:AL519"/>
    <mergeCell ref="P522:X522"/>
    <mergeCell ref="AE522:AM522"/>
    <mergeCell ref="A523:E523"/>
    <mergeCell ref="F523:I523"/>
    <mergeCell ref="K523:AF523"/>
    <mergeCell ref="AG523:AL523"/>
    <mergeCell ref="B516:D516"/>
    <mergeCell ref="E516:K516"/>
    <mergeCell ref="L516:P516"/>
    <mergeCell ref="Q516:U516"/>
    <mergeCell ref="W516:AB516"/>
    <mergeCell ref="AC516:AH516"/>
    <mergeCell ref="AI516:AL516"/>
    <mergeCell ref="A517:H517"/>
    <mergeCell ref="I517:V517"/>
    <mergeCell ref="W517:AM517"/>
    <mergeCell ref="B532:D532"/>
    <mergeCell ref="E532:K532"/>
    <mergeCell ref="L532:P532"/>
    <mergeCell ref="Q532:U532"/>
    <mergeCell ref="W532:AB532"/>
    <mergeCell ref="AC532:AH532"/>
    <mergeCell ref="AI532:AL532"/>
    <mergeCell ref="B533:D533"/>
    <mergeCell ref="E533:K533"/>
    <mergeCell ref="L533:P533"/>
    <mergeCell ref="Q533:U533"/>
    <mergeCell ref="W533:AB533"/>
    <mergeCell ref="AC533:AH533"/>
    <mergeCell ref="AI533:AL533"/>
    <mergeCell ref="A524:E525"/>
    <mergeCell ref="F524:AE525"/>
    <mergeCell ref="AG524:AL525"/>
    <mergeCell ref="A530:A531"/>
    <mergeCell ref="B530:D530"/>
    <mergeCell ref="E530:K531"/>
    <mergeCell ref="L530:P530"/>
    <mergeCell ref="Q530:U530"/>
    <mergeCell ref="V530:AB531"/>
    <mergeCell ref="AC530:AH531"/>
    <mergeCell ref="AI530:AM531"/>
    <mergeCell ref="B531:D531"/>
    <mergeCell ref="L531:P531"/>
    <mergeCell ref="Q531:U531"/>
    <mergeCell ref="B536:D536"/>
    <mergeCell ref="E536:K536"/>
    <mergeCell ref="L536:P536"/>
    <mergeCell ref="Q536:U536"/>
    <mergeCell ref="W536:AB536"/>
    <mergeCell ref="AC536:AH536"/>
    <mergeCell ref="AI536:AL536"/>
    <mergeCell ref="B537:D537"/>
    <mergeCell ref="E537:K537"/>
    <mergeCell ref="L537:P537"/>
    <mergeCell ref="Q537:U537"/>
    <mergeCell ref="W537:AB537"/>
    <mergeCell ref="AC537:AH537"/>
    <mergeCell ref="AI537:AL537"/>
    <mergeCell ref="B534:D534"/>
    <mergeCell ref="E534:K534"/>
    <mergeCell ref="L534:P534"/>
    <mergeCell ref="Q534:U534"/>
    <mergeCell ref="W534:AB534"/>
    <mergeCell ref="AC534:AH534"/>
    <mergeCell ref="AI534:AL534"/>
    <mergeCell ref="B535:D535"/>
    <mergeCell ref="E535:K535"/>
    <mergeCell ref="L535:P535"/>
    <mergeCell ref="Q535:U535"/>
    <mergeCell ref="W535:AB535"/>
    <mergeCell ref="AC535:AH535"/>
    <mergeCell ref="AI535:AL535"/>
    <mergeCell ref="B540:D540"/>
    <mergeCell ref="E540:K540"/>
    <mergeCell ref="L540:P540"/>
    <mergeCell ref="Q540:U540"/>
    <mergeCell ref="W540:AB540"/>
    <mergeCell ref="AC540:AH540"/>
    <mergeCell ref="AI540:AL540"/>
    <mergeCell ref="B541:D541"/>
    <mergeCell ref="E541:K541"/>
    <mergeCell ref="L541:P541"/>
    <mergeCell ref="Q541:U541"/>
    <mergeCell ref="W541:AB541"/>
    <mergeCell ref="AC541:AH541"/>
    <mergeCell ref="AI541:AL541"/>
    <mergeCell ref="B538:D538"/>
    <mergeCell ref="E538:K538"/>
    <mergeCell ref="L538:P538"/>
    <mergeCell ref="Q538:U538"/>
    <mergeCell ref="W538:AB538"/>
    <mergeCell ref="AC538:AH538"/>
    <mergeCell ref="AI538:AL538"/>
    <mergeCell ref="B539:D539"/>
    <mergeCell ref="E539:K539"/>
    <mergeCell ref="L539:P539"/>
    <mergeCell ref="Q539:U539"/>
    <mergeCell ref="W539:AB539"/>
    <mergeCell ref="AC539:AH539"/>
    <mergeCell ref="AI539:AL539"/>
    <mergeCell ref="B544:D544"/>
    <mergeCell ref="E544:K544"/>
    <mergeCell ref="L544:P544"/>
    <mergeCell ref="Q544:U544"/>
    <mergeCell ref="W544:AB544"/>
    <mergeCell ref="AC544:AH544"/>
    <mergeCell ref="AI544:AL544"/>
    <mergeCell ref="B545:D545"/>
    <mergeCell ref="E545:K545"/>
    <mergeCell ref="L545:P545"/>
    <mergeCell ref="Q545:U545"/>
    <mergeCell ref="W545:AB545"/>
    <mergeCell ref="AC545:AH545"/>
    <mergeCell ref="AI545:AL545"/>
    <mergeCell ref="B542:D542"/>
    <mergeCell ref="E542:K542"/>
    <mergeCell ref="L542:P542"/>
    <mergeCell ref="Q542:U542"/>
    <mergeCell ref="W542:AB542"/>
    <mergeCell ref="AC542:AH542"/>
    <mergeCell ref="AI542:AL542"/>
    <mergeCell ref="B543:D543"/>
    <mergeCell ref="E543:K543"/>
    <mergeCell ref="L543:P543"/>
    <mergeCell ref="Q543:U543"/>
    <mergeCell ref="W543:AB543"/>
    <mergeCell ref="AC543:AH543"/>
    <mergeCell ref="AI543:AL543"/>
    <mergeCell ref="B548:D548"/>
    <mergeCell ref="E548:K548"/>
    <mergeCell ref="L548:P548"/>
    <mergeCell ref="Q548:U548"/>
    <mergeCell ref="W548:AB548"/>
    <mergeCell ref="AC548:AH548"/>
    <mergeCell ref="AI548:AL548"/>
    <mergeCell ref="B549:D549"/>
    <mergeCell ref="E549:K549"/>
    <mergeCell ref="L549:P549"/>
    <mergeCell ref="Q549:U549"/>
    <mergeCell ref="W549:AB549"/>
    <mergeCell ref="AC549:AH549"/>
    <mergeCell ref="AI549:AL549"/>
    <mergeCell ref="B546:D546"/>
    <mergeCell ref="E546:K546"/>
    <mergeCell ref="L546:P546"/>
    <mergeCell ref="Q546:U546"/>
    <mergeCell ref="W546:AB546"/>
    <mergeCell ref="AC546:AH546"/>
    <mergeCell ref="AI546:AL546"/>
    <mergeCell ref="B547:D547"/>
    <mergeCell ref="E547:K547"/>
    <mergeCell ref="L547:P547"/>
    <mergeCell ref="Q547:U547"/>
    <mergeCell ref="W547:AB547"/>
    <mergeCell ref="AC547:AH547"/>
    <mergeCell ref="AI547:AL547"/>
    <mergeCell ref="B552:D552"/>
    <mergeCell ref="E552:K552"/>
    <mergeCell ref="L552:P552"/>
    <mergeCell ref="Q552:U552"/>
    <mergeCell ref="W552:AB552"/>
    <mergeCell ref="AC552:AH552"/>
    <mergeCell ref="AI552:AL552"/>
    <mergeCell ref="B553:D553"/>
    <mergeCell ref="E553:K553"/>
    <mergeCell ref="L553:P553"/>
    <mergeCell ref="Q553:U553"/>
    <mergeCell ref="W553:AB553"/>
    <mergeCell ref="AC553:AH553"/>
    <mergeCell ref="AI553:AL553"/>
    <mergeCell ref="B550:D550"/>
    <mergeCell ref="E550:K550"/>
    <mergeCell ref="L550:P550"/>
    <mergeCell ref="Q550:U550"/>
    <mergeCell ref="W550:AB550"/>
    <mergeCell ref="AC550:AH550"/>
    <mergeCell ref="AI550:AL550"/>
    <mergeCell ref="B551:D551"/>
    <mergeCell ref="E551:K551"/>
    <mergeCell ref="L551:P551"/>
    <mergeCell ref="Q551:U551"/>
    <mergeCell ref="W551:AB551"/>
    <mergeCell ref="AC551:AH551"/>
    <mergeCell ref="AI551:AL551"/>
    <mergeCell ref="B556:D556"/>
    <mergeCell ref="E556:K556"/>
    <mergeCell ref="L556:P556"/>
    <mergeCell ref="Q556:U556"/>
    <mergeCell ref="W556:AB556"/>
    <mergeCell ref="AC556:AH556"/>
    <mergeCell ref="AI556:AL556"/>
    <mergeCell ref="A557:H557"/>
    <mergeCell ref="I557:V557"/>
    <mergeCell ref="W557:AM557"/>
    <mergeCell ref="B554:D554"/>
    <mergeCell ref="E554:K554"/>
    <mergeCell ref="L554:P554"/>
    <mergeCell ref="Q554:U554"/>
    <mergeCell ref="W554:AB554"/>
    <mergeCell ref="AC554:AH554"/>
    <mergeCell ref="AI554:AL554"/>
    <mergeCell ref="B555:D555"/>
    <mergeCell ref="E555:K555"/>
    <mergeCell ref="L555:P555"/>
    <mergeCell ref="Q555:U555"/>
    <mergeCell ref="W555:AB555"/>
    <mergeCell ref="AC555:AH555"/>
    <mergeCell ref="AI555:AL555"/>
    <mergeCell ref="A564:E565"/>
    <mergeCell ref="F564:AE565"/>
    <mergeCell ref="AG564:AL565"/>
    <mergeCell ref="A570:A571"/>
    <mergeCell ref="B570:D570"/>
    <mergeCell ref="E570:K571"/>
    <mergeCell ref="L570:P570"/>
    <mergeCell ref="Q570:U570"/>
    <mergeCell ref="V570:AB571"/>
    <mergeCell ref="AC570:AH571"/>
    <mergeCell ref="AI570:AM571"/>
    <mergeCell ref="B571:D571"/>
    <mergeCell ref="L571:P571"/>
    <mergeCell ref="Q571:U571"/>
    <mergeCell ref="B559:D559"/>
    <mergeCell ref="E559:J559"/>
    <mergeCell ref="K559:Q559"/>
    <mergeCell ref="R559:S559"/>
    <mergeCell ref="T559:AL559"/>
    <mergeCell ref="P562:X562"/>
    <mergeCell ref="AE562:AM562"/>
    <mergeCell ref="A563:E563"/>
    <mergeCell ref="F563:I563"/>
    <mergeCell ref="K563:AF563"/>
    <mergeCell ref="AG563:AL563"/>
    <mergeCell ref="B574:D574"/>
    <mergeCell ref="E574:K574"/>
    <mergeCell ref="L574:P574"/>
    <mergeCell ref="Q574:U574"/>
    <mergeCell ref="W574:AB574"/>
    <mergeCell ref="AC574:AH574"/>
    <mergeCell ref="AI574:AL574"/>
    <mergeCell ref="B575:D575"/>
    <mergeCell ref="E575:K575"/>
    <mergeCell ref="L575:P575"/>
    <mergeCell ref="Q575:U575"/>
    <mergeCell ref="W575:AB575"/>
    <mergeCell ref="AC575:AH575"/>
    <mergeCell ref="AI575:AL575"/>
    <mergeCell ref="B572:D572"/>
    <mergeCell ref="E572:K572"/>
    <mergeCell ref="L572:P572"/>
    <mergeCell ref="Q572:U572"/>
    <mergeCell ref="W572:AB572"/>
    <mergeCell ref="AC572:AH572"/>
    <mergeCell ref="AI572:AL572"/>
    <mergeCell ref="B573:D573"/>
    <mergeCell ref="E573:K573"/>
    <mergeCell ref="L573:P573"/>
    <mergeCell ref="Q573:U573"/>
    <mergeCell ref="W573:AB573"/>
    <mergeCell ref="AC573:AH573"/>
    <mergeCell ref="AI573:AL573"/>
    <mergeCell ref="B578:D578"/>
    <mergeCell ref="E578:K578"/>
    <mergeCell ref="L578:P578"/>
    <mergeCell ref="Q578:U578"/>
    <mergeCell ref="W578:AB578"/>
    <mergeCell ref="AC578:AH578"/>
    <mergeCell ref="AI578:AL578"/>
    <mergeCell ref="B579:D579"/>
    <mergeCell ref="E579:K579"/>
    <mergeCell ref="L579:P579"/>
    <mergeCell ref="Q579:U579"/>
    <mergeCell ref="W579:AB579"/>
    <mergeCell ref="AC579:AH579"/>
    <mergeCell ref="AI579:AL579"/>
    <mergeCell ref="B576:D576"/>
    <mergeCell ref="E576:K576"/>
    <mergeCell ref="L576:P576"/>
    <mergeCell ref="Q576:U576"/>
    <mergeCell ref="W576:AB576"/>
    <mergeCell ref="AC576:AH576"/>
    <mergeCell ref="AI576:AL576"/>
    <mergeCell ref="B577:D577"/>
    <mergeCell ref="E577:K577"/>
    <mergeCell ref="L577:P577"/>
    <mergeCell ref="Q577:U577"/>
    <mergeCell ref="W577:AB577"/>
    <mergeCell ref="AC577:AH577"/>
    <mergeCell ref="AI577:AL577"/>
    <mergeCell ref="B582:D582"/>
    <mergeCell ref="E582:K582"/>
    <mergeCell ref="L582:P582"/>
    <mergeCell ref="Q582:U582"/>
    <mergeCell ref="W582:AB582"/>
    <mergeCell ref="AC582:AH582"/>
    <mergeCell ref="AI582:AL582"/>
    <mergeCell ref="B583:D583"/>
    <mergeCell ref="E583:K583"/>
    <mergeCell ref="L583:P583"/>
    <mergeCell ref="Q583:U583"/>
    <mergeCell ref="W583:AB583"/>
    <mergeCell ref="AC583:AH583"/>
    <mergeCell ref="AI583:AL583"/>
    <mergeCell ref="B580:D580"/>
    <mergeCell ref="E580:K580"/>
    <mergeCell ref="L580:P580"/>
    <mergeCell ref="Q580:U580"/>
    <mergeCell ref="W580:AB580"/>
    <mergeCell ref="AC580:AH580"/>
    <mergeCell ref="AI580:AL580"/>
    <mergeCell ref="B581:D581"/>
    <mergeCell ref="E581:K581"/>
    <mergeCell ref="L581:P581"/>
    <mergeCell ref="Q581:U581"/>
    <mergeCell ref="W581:AB581"/>
    <mergeCell ref="AC581:AH581"/>
    <mergeCell ref="AI581:AL581"/>
    <mergeCell ref="B586:D586"/>
    <mergeCell ref="E586:K586"/>
    <mergeCell ref="L586:P586"/>
    <mergeCell ref="Q586:U586"/>
    <mergeCell ref="W586:AB586"/>
    <mergeCell ref="AC586:AH586"/>
    <mergeCell ref="AI586:AL586"/>
    <mergeCell ref="B587:D587"/>
    <mergeCell ref="E587:K587"/>
    <mergeCell ref="L587:P587"/>
    <mergeCell ref="Q587:U587"/>
    <mergeCell ref="W587:AB587"/>
    <mergeCell ref="AC587:AH587"/>
    <mergeCell ref="AI587:AL587"/>
    <mergeCell ref="B584:D584"/>
    <mergeCell ref="E584:K584"/>
    <mergeCell ref="L584:P584"/>
    <mergeCell ref="Q584:U584"/>
    <mergeCell ref="W584:AB584"/>
    <mergeCell ref="AC584:AH584"/>
    <mergeCell ref="AI584:AL584"/>
    <mergeCell ref="B585:D585"/>
    <mergeCell ref="E585:K585"/>
    <mergeCell ref="L585:P585"/>
    <mergeCell ref="Q585:U585"/>
    <mergeCell ref="W585:AB585"/>
    <mergeCell ref="AC585:AH585"/>
    <mergeCell ref="AI585:AL585"/>
    <mergeCell ref="B590:D590"/>
    <mergeCell ref="E590:K590"/>
    <mergeCell ref="L590:P590"/>
    <mergeCell ref="Q590:U590"/>
    <mergeCell ref="W590:AB590"/>
    <mergeCell ref="AC590:AH590"/>
    <mergeCell ref="AI590:AL590"/>
    <mergeCell ref="B591:D591"/>
    <mergeCell ref="E591:K591"/>
    <mergeCell ref="L591:P591"/>
    <mergeCell ref="Q591:U591"/>
    <mergeCell ref="W591:AB591"/>
    <mergeCell ref="AC591:AH591"/>
    <mergeCell ref="AI591:AL591"/>
    <mergeCell ref="B588:D588"/>
    <mergeCell ref="E588:K588"/>
    <mergeCell ref="L588:P588"/>
    <mergeCell ref="Q588:U588"/>
    <mergeCell ref="W588:AB588"/>
    <mergeCell ref="AC588:AH588"/>
    <mergeCell ref="AI588:AL588"/>
    <mergeCell ref="B589:D589"/>
    <mergeCell ref="E589:K589"/>
    <mergeCell ref="L589:P589"/>
    <mergeCell ref="Q589:U589"/>
    <mergeCell ref="W589:AB589"/>
    <mergeCell ref="AC589:AH589"/>
    <mergeCell ref="AI589:AL589"/>
    <mergeCell ref="B594:D594"/>
    <mergeCell ref="E594:K594"/>
    <mergeCell ref="L594:P594"/>
    <mergeCell ref="Q594:U594"/>
    <mergeCell ref="W594:AB594"/>
    <mergeCell ref="AC594:AH594"/>
    <mergeCell ref="AI594:AL594"/>
    <mergeCell ref="B595:D595"/>
    <mergeCell ref="E595:K595"/>
    <mergeCell ref="L595:P595"/>
    <mergeCell ref="Q595:U595"/>
    <mergeCell ref="W595:AB595"/>
    <mergeCell ref="AC595:AH595"/>
    <mergeCell ref="AI595:AL595"/>
    <mergeCell ref="B592:D592"/>
    <mergeCell ref="E592:K592"/>
    <mergeCell ref="L592:P592"/>
    <mergeCell ref="Q592:U592"/>
    <mergeCell ref="W592:AB592"/>
    <mergeCell ref="AC592:AH592"/>
    <mergeCell ref="AI592:AL592"/>
    <mergeCell ref="B593:D593"/>
    <mergeCell ref="E593:K593"/>
    <mergeCell ref="L593:P593"/>
    <mergeCell ref="Q593:U593"/>
    <mergeCell ref="W593:AB593"/>
    <mergeCell ref="AC593:AH593"/>
    <mergeCell ref="AI593:AL593"/>
    <mergeCell ref="B599:D599"/>
    <mergeCell ref="E599:J599"/>
    <mergeCell ref="K599:Q599"/>
    <mergeCell ref="R599:S599"/>
    <mergeCell ref="T599:AL599"/>
    <mergeCell ref="P602:X602"/>
    <mergeCell ref="AE602:AM602"/>
    <mergeCell ref="A603:E603"/>
    <mergeCell ref="F603:I603"/>
    <mergeCell ref="K603:AF603"/>
    <mergeCell ref="AG603:AL603"/>
    <mergeCell ref="B596:D596"/>
    <mergeCell ref="E596:K596"/>
    <mergeCell ref="L596:P596"/>
    <mergeCell ref="Q596:U596"/>
    <mergeCell ref="W596:AB596"/>
    <mergeCell ref="AC596:AH596"/>
    <mergeCell ref="AI596:AL596"/>
    <mergeCell ref="A597:H597"/>
    <mergeCell ref="I597:V597"/>
    <mergeCell ref="W597:AM597"/>
    <mergeCell ref="B612:D612"/>
    <mergeCell ref="E612:K612"/>
    <mergeCell ref="L612:P612"/>
    <mergeCell ref="Q612:U612"/>
    <mergeCell ref="W612:AB612"/>
    <mergeCell ref="AC612:AH612"/>
    <mergeCell ref="AI612:AL612"/>
    <mergeCell ref="B613:D613"/>
    <mergeCell ref="E613:K613"/>
    <mergeCell ref="L613:P613"/>
    <mergeCell ref="Q613:U613"/>
    <mergeCell ref="W613:AB613"/>
    <mergeCell ref="AC613:AH613"/>
    <mergeCell ref="AI613:AL613"/>
    <mergeCell ref="A604:E605"/>
    <mergeCell ref="F604:AE605"/>
    <mergeCell ref="AG604:AL605"/>
    <mergeCell ref="A610:A611"/>
    <mergeCell ref="B610:D610"/>
    <mergeCell ref="E610:K611"/>
    <mergeCell ref="L610:P610"/>
    <mergeCell ref="Q610:U610"/>
    <mergeCell ref="V610:AB611"/>
    <mergeCell ref="AC610:AH611"/>
    <mergeCell ref="AI610:AM611"/>
    <mergeCell ref="B611:D611"/>
    <mergeCell ref="L611:P611"/>
    <mergeCell ref="Q611:U611"/>
    <mergeCell ref="B616:D616"/>
    <mergeCell ref="E616:K616"/>
    <mergeCell ref="L616:P616"/>
    <mergeCell ref="Q616:U616"/>
    <mergeCell ref="W616:AB616"/>
    <mergeCell ref="AC616:AH616"/>
    <mergeCell ref="AI616:AL616"/>
    <mergeCell ref="B617:D617"/>
    <mergeCell ref="E617:K617"/>
    <mergeCell ref="L617:P617"/>
    <mergeCell ref="Q617:U617"/>
    <mergeCell ref="W617:AB617"/>
    <mergeCell ref="AC617:AH617"/>
    <mergeCell ref="AI617:AL617"/>
    <mergeCell ref="B614:D614"/>
    <mergeCell ref="E614:K614"/>
    <mergeCell ref="L614:P614"/>
    <mergeCell ref="Q614:U614"/>
    <mergeCell ref="W614:AB614"/>
    <mergeCell ref="AC614:AH614"/>
    <mergeCell ref="AI614:AL614"/>
    <mergeCell ref="B615:D615"/>
    <mergeCell ref="E615:K615"/>
    <mergeCell ref="L615:P615"/>
    <mergeCell ref="Q615:U615"/>
    <mergeCell ref="W615:AB615"/>
    <mergeCell ref="AC615:AH615"/>
    <mergeCell ref="AI615:AL615"/>
    <mergeCell ref="B620:D620"/>
    <mergeCell ref="E620:K620"/>
    <mergeCell ref="L620:P620"/>
    <mergeCell ref="Q620:U620"/>
    <mergeCell ref="W620:AB620"/>
    <mergeCell ref="AC620:AH620"/>
    <mergeCell ref="AI620:AL620"/>
    <mergeCell ref="B621:D621"/>
    <mergeCell ref="E621:K621"/>
    <mergeCell ref="L621:P621"/>
    <mergeCell ref="Q621:U621"/>
    <mergeCell ref="W621:AB621"/>
    <mergeCell ref="AC621:AH621"/>
    <mergeCell ref="AI621:AL621"/>
    <mergeCell ref="B618:D618"/>
    <mergeCell ref="E618:K618"/>
    <mergeCell ref="L618:P618"/>
    <mergeCell ref="Q618:U618"/>
    <mergeCell ref="W618:AB618"/>
    <mergeCell ref="AC618:AH618"/>
    <mergeCell ref="AI618:AL618"/>
    <mergeCell ref="B619:D619"/>
    <mergeCell ref="E619:K619"/>
    <mergeCell ref="L619:P619"/>
    <mergeCell ref="Q619:U619"/>
    <mergeCell ref="W619:AB619"/>
    <mergeCell ref="AC619:AH619"/>
    <mergeCell ref="AI619:AL619"/>
    <mergeCell ref="B624:D624"/>
    <mergeCell ref="E624:K624"/>
    <mergeCell ref="L624:P624"/>
    <mergeCell ref="Q624:U624"/>
    <mergeCell ref="W624:AB624"/>
    <mergeCell ref="AC624:AH624"/>
    <mergeCell ref="AI624:AL624"/>
    <mergeCell ref="B625:D625"/>
    <mergeCell ref="E625:K625"/>
    <mergeCell ref="L625:P625"/>
    <mergeCell ref="Q625:U625"/>
    <mergeCell ref="W625:AB625"/>
    <mergeCell ref="AC625:AH625"/>
    <mergeCell ref="AI625:AL625"/>
    <mergeCell ref="B622:D622"/>
    <mergeCell ref="E622:K622"/>
    <mergeCell ref="L622:P622"/>
    <mergeCell ref="Q622:U622"/>
    <mergeCell ref="W622:AB622"/>
    <mergeCell ref="AC622:AH622"/>
    <mergeCell ref="AI622:AL622"/>
    <mergeCell ref="B623:D623"/>
    <mergeCell ref="E623:K623"/>
    <mergeCell ref="L623:P623"/>
    <mergeCell ref="Q623:U623"/>
    <mergeCell ref="W623:AB623"/>
    <mergeCell ref="AC623:AH623"/>
    <mergeCell ref="AI623:AL623"/>
    <mergeCell ref="B628:D628"/>
    <mergeCell ref="E628:K628"/>
    <mergeCell ref="L628:P628"/>
    <mergeCell ref="Q628:U628"/>
    <mergeCell ref="W628:AB628"/>
    <mergeCell ref="AC628:AH628"/>
    <mergeCell ref="AI628:AL628"/>
    <mergeCell ref="B629:D629"/>
    <mergeCell ref="E629:K629"/>
    <mergeCell ref="L629:P629"/>
    <mergeCell ref="Q629:U629"/>
    <mergeCell ref="W629:AB629"/>
    <mergeCell ref="AC629:AH629"/>
    <mergeCell ref="AI629:AL629"/>
    <mergeCell ref="B626:D626"/>
    <mergeCell ref="E626:K626"/>
    <mergeCell ref="L626:P626"/>
    <mergeCell ref="Q626:U626"/>
    <mergeCell ref="W626:AB626"/>
    <mergeCell ref="AC626:AH626"/>
    <mergeCell ref="AI626:AL626"/>
    <mergeCell ref="B627:D627"/>
    <mergeCell ref="E627:K627"/>
    <mergeCell ref="L627:P627"/>
    <mergeCell ref="Q627:U627"/>
    <mergeCell ref="W627:AB627"/>
    <mergeCell ref="AC627:AH627"/>
    <mergeCell ref="AI627:AL627"/>
    <mergeCell ref="B632:D632"/>
    <mergeCell ref="E632:K632"/>
    <mergeCell ref="L632:P632"/>
    <mergeCell ref="Q632:U632"/>
    <mergeCell ref="W632:AB632"/>
    <mergeCell ref="AC632:AH632"/>
    <mergeCell ref="AI632:AL632"/>
    <mergeCell ref="B633:D633"/>
    <mergeCell ref="E633:K633"/>
    <mergeCell ref="L633:P633"/>
    <mergeCell ref="Q633:U633"/>
    <mergeCell ref="W633:AB633"/>
    <mergeCell ref="AC633:AH633"/>
    <mergeCell ref="AI633:AL633"/>
    <mergeCell ref="B630:D630"/>
    <mergeCell ref="E630:K630"/>
    <mergeCell ref="L630:P630"/>
    <mergeCell ref="Q630:U630"/>
    <mergeCell ref="W630:AB630"/>
    <mergeCell ref="AC630:AH630"/>
    <mergeCell ref="AI630:AL630"/>
    <mergeCell ref="B631:D631"/>
    <mergeCell ref="E631:K631"/>
    <mergeCell ref="L631:P631"/>
    <mergeCell ref="Q631:U631"/>
    <mergeCell ref="W631:AB631"/>
    <mergeCell ref="AC631:AH631"/>
    <mergeCell ref="AI631:AL631"/>
    <mergeCell ref="B636:D636"/>
    <mergeCell ref="E636:K636"/>
    <mergeCell ref="L636:P636"/>
    <mergeCell ref="Q636:U636"/>
    <mergeCell ref="W636:AB636"/>
    <mergeCell ref="AC636:AH636"/>
    <mergeCell ref="AI636:AL636"/>
    <mergeCell ref="A637:H637"/>
    <mergeCell ref="I637:V637"/>
    <mergeCell ref="W637:AM637"/>
    <mergeCell ref="B634:D634"/>
    <mergeCell ref="E634:K634"/>
    <mergeCell ref="L634:P634"/>
    <mergeCell ref="Q634:U634"/>
    <mergeCell ref="W634:AB634"/>
    <mergeCell ref="AC634:AH634"/>
    <mergeCell ref="AI634:AL634"/>
    <mergeCell ref="B635:D635"/>
    <mergeCell ref="E635:K635"/>
    <mergeCell ref="L635:P635"/>
    <mergeCell ref="Q635:U635"/>
    <mergeCell ref="W635:AB635"/>
    <mergeCell ref="AC635:AH635"/>
    <mergeCell ref="AI635:AL635"/>
    <mergeCell ref="A644:E645"/>
    <mergeCell ref="F644:AE645"/>
    <mergeCell ref="AG644:AL645"/>
    <mergeCell ref="A650:A651"/>
    <mergeCell ref="B650:D650"/>
    <mergeCell ref="E650:K651"/>
    <mergeCell ref="L650:P650"/>
    <mergeCell ref="Q650:U650"/>
    <mergeCell ref="V650:AB651"/>
    <mergeCell ref="AC650:AH651"/>
    <mergeCell ref="AI650:AM651"/>
    <mergeCell ref="B651:D651"/>
    <mergeCell ref="L651:P651"/>
    <mergeCell ref="Q651:U651"/>
    <mergeCell ref="B639:D639"/>
    <mergeCell ref="E639:J639"/>
    <mergeCell ref="K639:Q639"/>
    <mergeCell ref="R639:S639"/>
    <mergeCell ref="T639:AL639"/>
    <mergeCell ref="P642:X642"/>
    <mergeCell ref="AE642:AM642"/>
    <mergeCell ref="A643:E643"/>
    <mergeCell ref="F643:I643"/>
    <mergeCell ref="K643:AF643"/>
    <mergeCell ref="AG643:AL643"/>
    <mergeCell ref="B654:D654"/>
    <mergeCell ref="E654:K654"/>
    <mergeCell ref="L654:P654"/>
    <mergeCell ref="Q654:U654"/>
    <mergeCell ref="W654:AB654"/>
    <mergeCell ref="AC654:AH654"/>
    <mergeCell ref="AI654:AL654"/>
    <mergeCell ref="B655:D655"/>
    <mergeCell ref="E655:K655"/>
    <mergeCell ref="L655:P655"/>
    <mergeCell ref="Q655:U655"/>
    <mergeCell ref="W655:AB655"/>
    <mergeCell ref="AC655:AH655"/>
    <mergeCell ref="AI655:AL655"/>
    <mergeCell ref="B652:D652"/>
    <mergeCell ref="E652:K652"/>
    <mergeCell ref="L652:P652"/>
    <mergeCell ref="Q652:U652"/>
    <mergeCell ref="W652:AB652"/>
    <mergeCell ref="AC652:AH652"/>
    <mergeCell ref="AI652:AL652"/>
    <mergeCell ref="B653:D653"/>
    <mergeCell ref="E653:K653"/>
    <mergeCell ref="L653:P653"/>
    <mergeCell ref="Q653:U653"/>
    <mergeCell ref="W653:AB653"/>
    <mergeCell ref="AC653:AH653"/>
    <mergeCell ref="AI653:AL653"/>
    <mergeCell ref="B658:D658"/>
    <mergeCell ref="E658:K658"/>
    <mergeCell ref="L658:P658"/>
    <mergeCell ref="Q658:U658"/>
    <mergeCell ref="W658:AB658"/>
    <mergeCell ref="AC658:AH658"/>
    <mergeCell ref="AI658:AL658"/>
    <mergeCell ref="B659:D659"/>
    <mergeCell ref="E659:K659"/>
    <mergeCell ref="L659:P659"/>
    <mergeCell ref="Q659:U659"/>
    <mergeCell ref="W659:AB659"/>
    <mergeCell ref="AC659:AH659"/>
    <mergeCell ref="AI659:AL659"/>
    <mergeCell ref="B656:D656"/>
    <mergeCell ref="E656:K656"/>
    <mergeCell ref="L656:P656"/>
    <mergeCell ref="Q656:U656"/>
    <mergeCell ref="W656:AB656"/>
    <mergeCell ref="AC656:AH656"/>
    <mergeCell ref="AI656:AL656"/>
    <mergeCell ref="B657:D657"/>
    <mergeCell ref="E657:K657"/>
    <mergeCell ref="L657:P657"/>
    <mergeCell ref="Q657:U657"/>
    <mergeCell ref="W657:AB657"/>
    <mergeCell ref="AC657:AH657"/>
    <mergeCell ref="AI657:AL657"/>
    <mergeCell ref="B662:D662"/>
    <mergeCell ref="E662:K662"/>
    <mergeCell ref="L662:P662"/>
    <mergeCell ref="Q662:U662"/>
    <mergeCell ref="W662:AB662"/>
    <mergeCell ref="AC662:AH662"/>
    <mergeCell ref="AI662:AL662"/>
    <mergeCell ref="B663:D663"/>
    <mergeCell ref="E663:K663"/>
    <mergeCell ref="L663:P663"/>
    <mergeCell ref="Q663:U663"/>
    <mergeCell ref="W663:AB663"/>
    <mergeCell ref="AC663:AH663"/>
    <mergeCell ref="AI663:AL663"/>
    <mergeCell ref="B660:D660"/>
    <mergeCell ref="E660:K660"/>
    <mergeCell ref="L660:P660"/>
    <mergeCell ref="Q660:U660"/>
    <mergeCell ref="W660:AB660"/>
    <mergeCell ref="AC660:AH660"/>
    <mergeCell ref="AI660:AL660"/>
    <mergeCell ref="B661:D661"/>
    <mergeCell ref="E661:K661"/>
    <mergeCell ref="L661:P661"/>
    <mergeCell ref="Q661:U661"/>
    <mergeCell ref="W661:AB661"/>
    <mergeCell ref="AC661:AH661"/>
    <mergeCell ref="AI661:AL661"/>
    <mergeCell ref="B666:D666"/>
    <mergeCell ref="E666:K666"/>
    <mergeCell ref="L666:P666"/>
    <mergeCell ref="Q666:U666"/>
    <mergeCell ref="W666:AB666"/>
    <mergeCell ref="AC666:AH666"/>
    <mergeCell ref="AI666:AL666"/>
    <mergeCell ref="B667:D667"/>
    <mergeCell ref="E667:K667"/>
    <mergeCell ref="L667:P667"/>
    <mergeCell ref="Q667:U667"/>
    <mergeCell ref="W667:AB667"/>
    <mergeCell ref="AC667:AH667"/>
    <mergeCell ref="AI667:AL667"/>
    <mergeCell ref="B664:D664"/>
    <mergeCell ref="E664:K664"/>
    <mergeCell ref="L664:P664"/>
    <mergeCell ref="Q664:U664"/>
    <mergeCell ref="W664:AB664"/>
    <mergeCell ref="AC664:AH664"/>
    <mergeCell ref="AI664:AL664"/>
    <mergeCell ref="B665:D665"/>
    <mergeCell ref="E665:K665"/>
    <mergeCell ref="L665:P665"/>
    <mergeCell ref="Q665:U665"/>
    <mergeCell ref="W665:AB665"/>
    <mergeCell ref="AC665:AH665"/>
    <mergeCell ref="AI665:AL665"/>
    <mergeCell ref="B670:D670"/>
    <mergeCell ref="E670:K670"/>
    <mergeCell ref="L670:P670"/>
    <mergeCell ref="Q670:U670"/>
    <mergeCell ref="W670:AB670"/>
    <mergeCell ref="AC670:AH670"/>
    <mergeCell ref="AI670:AL670"/>
    <mergeCell ref="B671:D671"/>
    <mergeCell ref="E671:K671"/>
    <mergeCell ref="L671:P671"/>
    <mergeCell ref="Q671:U671"/>
    <mergeCell ref="W671:AB671"/>
    <mergeCell ref="AC671:AH671"/>
    <mergeCell ref="AI671:AL671"/>
    <mergeCell ref="B668:D668"/>
    <mergeCell ref="E668:K668"/>
    <mergeCell ref="L668:P668"/>
    <mergeCell ref="Q668:U668"/>
    <mergeCell ref="W668:AB668"/>
    <mergeCell ref="AC668:AH668"/>
    <mergeCell ref="AI668:AL668"/>
    <mergeCell ref="B669:D669"/>
    <mergeCell ref="E669:K669"/>
    <mergeCell ref="L669:P669"/>
    <mergeCell ref="Q669:U669"/>
    <mergeCell ref="W669:AB669"/>
    <mergeCell ref="AC669:AH669"/>
    <mergeCell ref="AI669:AL669"/>
    <mergeCell ref="B674:D674"/>
    <mergeCell ref="E674:K674"/>
    <mergeCell ref="L674:P674"/>
    <mergeCell ref="Q674:U674"/>
    <mergeCell ref="W674:AB674"/>
    <mergeCell ref="AC674:AH674"/>
    <mergeCell ref="AI674:AL674"/>
    <mergeCell ref="B675:D675"/>
    <mergeCell ref="E675:K675"/>
    <mergeCell ref="L675:P675"/>
    <mergeCell ref="Q675:U675"/>
    <mergeCell ref="W675:AB675"/>
    <mergeCell ref="AC675:AH675"/>
    <mergeCell ref="AI675:AL675"/>
    <mergeCell ref="B672:D672"/>
    <mergeCell ref="E672:K672"/>
    <mergeCell ref="L672:P672"/>
    <mergeCell ref="Q672:U672"/>
    <mergeCell ref="W672:AB672"/>
    <mergeCell ref="AC672:AH672"/>
    <mergeCell ref="AI672:AL672"/>
    <mergeCell ref="B673:D673"/>
    <mergeCell ref="E673:K673"/>
    <mergeCell ref="L673:P673"/>
    <mergeCell ref="Q673:U673"/>
    <mergeCell ref="W673:AB673"/>
    <mergeCell ref="AC673:AH673"/>
    <mergeCell ref="AI673:AL673"/>
    <mergeCell ref="B679:D679"/>
    <mergeCell ref="E679:J679"/>
    <mergeCell ref="K679:Q679"/>
    <mergeCell ref="R679:S679"/>
    <mergeCell ref="T679:AL679"/>
    <mergeCell ref="P682:X682"/>
    <mergeCell ref="AE682:AM682"/>
    <mergeCell ref="A683:E683"/>
    <mergeCell ref="F683:I683"/>
    <mergeCell ref="K683:AF683"/>
    <mergeCell ref="AG683:AL683"/>
    <mergeCell ref="B676:D676"/>
    <mergeCell ref="E676:K676"/>
    <mergeCell ref="L676:P676"/>
    <mergeCell ref="Q676:U676"/>
    <mergeCell ref="W676:AB676"/>
    <mergeCell ref="AC676:AH676"/>
    <mergeCell ref="AI676:AL676"/>
    <mergeCell ref="A677:H677"/>
    <mergeCell ref="I677:V677"/>
    <mergeCell ref="W677:AM677"/>
    <mergeCell ref="B692:D692"/>
    <mergeCell ref="E692:K692"/>
    <mergeCell ref="L692:P692"/>
    <mergeCell ref="Q692:U692"/>
    <mergeCell ref="W692:AB692"/>
    <mergeCell ref="AC692:AH692"/>
    <mergeCell ref="AI692:AL692"/>
    <mergeCell ref="B693:D693"/>
    <mergeCell ref="E693:K693"/>
    <mergeCell ref="L693:P693"/>
    <mergeCell ref="Q693:U693"/>
    <mergeCell ref="W693:AB693"/>
    <mergeCell ref="AC693:AH693"/>
    <mergeCell ref="AI693:AL693"/>
    <mergeCell ref="A684:E685"/>
    <mergeCell ref="F684:AE685"/>
    <mergeCell ref="AG684:AL685"/>
    <mergeCell ref="A690:A691"/>
    <mergeCell ref="B690:D690"/>
    <mergeCell ref="E690:K691"/>
    <mergeCell ref="L690:P690"/>
    <mergeCell ref="Q690:U690"/>
    <mergeCell ref="V690:AB691"/>
    <mergeCell ref="AC690:AH691"/>
    <mergeCell ref="AI690:AM691"/>
    <mergeCell ref="B691:D691"/>
    <mergeCell ref="L691:P691"/>
    <mergeCell ref="Q691:U691"/>
    <mergeCell ref="B696:D696"/>
    <mergeCell ref="E696:K696"/>
    <mergeCell ref="L696:P696"/>
    <mergeCell ref="Q696:U696"/>
    <mergeCell ref="W696:AB696"/>
    <mergeCell ref="AC696:AH696"/>
    <mergeCell ref="AI696:AL696"/>
    <mergeCell ref="B697:D697"/>
    <mergeCell ref="E697:K697"/>
    <mergeCell ref="L697:P697"/>
    <mergeCell ref="Q697:U697"/>
    <mergeCell ref="W697:AB697"/>
    <mergeCell ref="AC697:AH697"/>
    <mergeCell ref="AI697:AL697"/>
    <mergeCell ref="B694:D694"/>
    <mergeCell ref="E694:K694"/>
    <mergeCell ref="L694:P694"/>
    <mergeCell ref="Q694:U694"/>
    <mergeCell ref="W694:AB694"/>
    <mergeCell ref="AC694:AH694"/>
    <mergeCell ref="AI694:AL694"/>
    <mergeCell ref="B695:D695"/>
    <mergeCell ref="E695:K695"/>
    <mergeCell ref="L695:P695"/>
    <mergeCell ref="Q695:U695"/>
    <mergeCell ref="W695:AB695"/>
    <mergeCell ref="AC695:AH695"/>
    <mergeCell ref="AI695:AL695"/>
    <mergeCell ref="B700:D700"/>
    <mergeCell ref="E700:K700"/>
    <mergeCell ref="L700:P700"/>
    <mergeCell ref="Q700:U700"/>
    <mergeCell ref="W700:AB700"/>
    <mergeCell ref="AC700:AH700"/>
    <mergeCell ref="AI700:AL700"/>
    <mergeCell ref="B701:D701"/>
    <mergeCell ref="E701:K701"/>
    <mergeCell ref="L701:P701"/>
    <mergeCell ref="Q701:U701"/>
    <mergeCell ref="W701:AB701"/>
    <mergeCell ref="AC701:AH701"/>
    <mergeCell ref="AI701:AL701"/>
    <mergeCell ref="B698:D698"/>
    <mergeCell ref="E698:K698"/>
    <mergeCell ref="L698:P698"/>
    <mergeCell ref="Q698:U698"/>
    <mergeCell ref="W698:AB698"/>
    <mergeCell ref="AC698:AH698"/>
    <mergeCell ref="AI698:AL698"/>
    <mergeCell ref="B699:D699"/>
    <mergeCell ref="E699:K699"/>
    <mergeCell ref="L699:P699"/>
    <mergeCell ref="Q699:U699"/>
    <mergeCell ref="W699:AB699"/>
    <mergeCell ref="AC699:AH699"/>
    <mergeCell ref="AI699:AL699"/>
    <mergeCell ref="B704:D704"/>
    <mergeCell ref="E704:K704"/>
    <mergeCell ref="L704:P704"/>
    <mergeCell ref="Q704:U704"/>
    <mergeCell ref="W704:AB704"/>
    <mergeCell ref="AC704:AH704"/>
    <mergeCell ref="AI704:AL704"/>
    <mergeCell ref="B705:D705"/>
    <mergeCell ref="E705:K705"/>
    <mergeCell ref="L705:P705"/>
    <mergeCell ref="Q705:U705"/>
    <mergeCell ref="W705:AB705"/>
    <mergeCell ref="AC705:AH705"/>
    <mergeCell ref="AI705:AL705"/>
    <mergeCell ref="B702:D702"/>
    <mergeCell ref="E702:K702"/>
    <mergeCell ref="L702:P702"/>
    <mergeCell ref="Q702:U702"/>
    <mergeCell ref="W702:AB702"/>
    <mergeCell ref="AC702:AH702"/>
    <mergeCell ref="AI702:AL702"/>
    <mergeCell ref="B703:D703"/>
    <mergeCell ref="E703:K703"/>
    <mergeCell ref="L703:P703"/>
    <mergeCell ref="Q703:U703"/>
    <mergeCell ref="W703:AB703"/>
    <mergeCell ref="AC703:AH703"/>
    <mergeCell ref="AI703:AL703"/>
    <mergeCell ref="B708:D708"/>
    <mergeCell ref="E708:K708"/>
    <mergeCell ref="L708:P708"/>
    <mergeCell ref="Q708:U708"/>
    <mergeCell ref="W708:AB708"/>
    <mergeCell ref="AC708:AH708"/>
    <mergeCell ref="AI708:AL708"/>
    <mergeCell ref="B709:D709"/>
    <mergeCell ref="E709:K709"/>
    <mergeCell ref="L709:P709"/>
    <mergeCell ref="Q709:U709"/>
    <mergeCell ref="W709:AB709"/>
    <mergeCell ref="AC709:AH709"/>
    <mergeCell ref="AI709:AL709"/>
    <mergeCell ref="B706:D706"/>
    <mergeCell ref="E706:K706"/>
    <mergeCell ref="L706:P706"/>
    <mergeCell ref="Q706:U706"/>
    <mergeCell ref="W706:AB706"/>
    <mergeCell ref="AC706:AH706"/>
    <mergeCell ref="AI706:AL706"/>
    <mergeCell ref="B707:D707"/>
    <mergeCell ref="E707:K707"/>
    <mergeCell ref="L707:P707"/>
    <mergeCell ref="Q707:U707"/>
    <mergeCell ref="W707:AB707"/>
    <mergeCell ref="AC707:AH707"/>
    <mergeCell ref="AI707:AL707"/>
    <mergeCell ref="B712:D712"/>
    <mergeCell ref="E712:K712"/>
    <mergeCell ref="L712:P712"/>
    <mergeCell ref="Q712:U712"/>
    <mergeCell ref="W712:AB712"/>
    <mergeCell ref="AC712:AH712"/>
    <mergeCell ref="AI712:AL712"/>
    <mergeCell ref="B713:D713"/>
    <mergeCell ref="E713:K713"/>
    <mergeCell ref="L713:P713"/>
    <mergeCell ref="Q713:U713"/>
    <mergeCell ref="W713:AB713"/>
    <mergeCell ref="AC713:AH713"/>
    <mergeCell ref="AI713:AL713"/>
    <mergeCell ref="B710:D710"/>
    <mergeCell ref="E710:K710"/>
    <mergeCell ref="L710:P710"/>
    <mergeCell ref="Q710:U710"/>
    <mergeCell ref="W710:AB710"/>
    <mergeCell ref="AC710:AH710"/>
    <mergeCell ref="AI710:AL710"/>
    <mergeCell ref="B711:D711"/>
    <mergeCell ref="E711:K711"/>
    <mergeCell ref="L711:P711"/>
    <mergeCell ref="Q711:U711"/>
    <mergeCell ref="W711:AB711"/>
    <mergeCell ref="AC711:AH711"/>
    <mergeCell ref="AI711:AL711"/>
    <mergeCell ref="B716:D716"/>
    <mergeCell ref="E716:K716"/>
    <mergeCell ref="L716:P716"/>
    <mergeCell ref="Q716:U716"/>
    <mergeCell ref="W716:AB716"/>
    <mergeCell ref="AC716:AH716"/>
    <mergeCell ref="AI716:AL716"/>
    <mergeCell ref="A717:H717"/>
    <mergeCell ref="I717:V717"/>
    <mergeCell ref="W717:AM717"/>
    <mergeCell ref="B714:D714"/>
    <mergeCell ref="E714:K714"/>
    <mergeCell ref="L714:P714"/>
    <mergeCell ref="Q714:U714"/>
    <mergeCell ref="W714:AB714"/>
    <mergeCell ref="AC714:AH714"/>
    <mergeCell ref="AI714:AL714"/>
    <mergeCell ref="B715:D715"/>
    <mergeCell ref="E715:K715"/>
    <mergeCell ref="L715:P715"/>
    <mergeCell ref="Q715:U715"/>
    <mergeCell ref="W715:AB715"/>
    <mergeCell ref="AC715:AH715"/>
    <mergeCell ref="AI715:AL715"/>
    <mergeCell ref="A724:E725"/>
    <mergeCell ref="F724:AE725"/>
    <mergeCell ref="AG724:AL725"/>
    <mergeCell ref="A730:A731"/>
    <mergeCell ref="B730:D730"/>
    <mergeCell ref="E730:K731"/>
    <mergeCell ref="L730:P730"/>
    <mergeCell ref="Q730:U730"/>
    <mergeCell ref="V730:AB731"/>
    <mergeCell ref="AC730:AH731"/>
    <mergeCell ref="AI730:AM731"/>
    <mergeCell ref="B731:D731"/>
    <mergeCell ref="L731:P731"/>
    <mergeCell ref="Q731:U731"/>
    <mergeCell ref="B719:D719"/>
    <mergeCell ref="E719:J719"/>
    <mergeCell ref="K719:Q719"/>
    <mergeCell ref="R719:S719"/>
    <mergeCell ref="T719:AL719"/>
    <mergeCell ref="P722:X722"/>
    <mergeCell ref="AE722:AM722"/>
    <mergeCell ref="A723:E723"/>
    <mergeCell ref="F723:I723"/>
    <mergeCell ref="K723:AF723"/>
    <mergeCell ref="AG723:AL723"/>
    <mergeCell ref="B734:D734"/>
    <mergeCell ref="E734:K734"/>
    <mergeCell ref="L734:P734"/>
    <mergeCell ref="Q734:U734"/>
    <mergeCell ref="W734:AB734"/>
    <mergeCell ref="AC734:AH734"/>
    <mergeCell ref="AI734:AL734"/>
    <mergeCell ref="B735:D735"/>
    <mergeCell ref="E735:K735"/>
    <mergeCell ref="L735:P735"/>
    <mergeCell ref="Q735:U735"/>
    <mergeCell ref="W735:AB735"/>
    <mergeCell ref="AC735:AH735"/>
    <mergeCell ref="AI735:AL735"/>
    <mergeCell ref="B732:D732"/>
    <mergeCell ref="E732:K732"/>
    <mergeCell ref="L732:P732"/>
    <mergeCell ref="Q732:U732"/>
    <mergeCell ref="W732:AB732"/>
    <mergeCell ref="AC732:AH732"/>
    <mergeCell ref="AI732:AL732"/>
    <mergeCell ref="B733:D733"/>
    <mergeCell ref="E733:K733"/>
    <mergeCell ref="L733:P733"/>
    <mergeCell ref="Q733:U733"/>
    <mergeCell ref="W733:AB733"/>
    <mergeCell ref="AC733:AH733"/>
    <mergeCell ref="AI733:AL733"/>
    <mergeCell ref="B738:D738"/>
    <mergeCell ref="E738:K738"/>
    <mergeCell ref="L738:P738"/>
    <mergeCell ref="Q738:U738"/>
    <mergeCell ref="W738:AB738"/>
    <mergeCell ref="AC738:AH738"/>
    <mergeCell ref="AI738:AL738"/>
    <mergeCell ref="B739:D739"/>
    <mergeCell ref="E739:K739"/>
    <mergeCell ref="L739:P739"/>
    <mergeCell ref="Q739:U739"/>
    <mergeCell ref="W739:AB739"/>
    <mergeCell ref="AC739:AH739"/>
    <mergeCell ref="AI739:AL739"/>
    <mergeCell ref="B736:D736"/>
    <mergeCell ref="E736:K736"/>
    <mergeCell ref="L736:P736"/>
    <mergeCell ref="Q736:U736"/>
    <mergeCell ref="W736:AB736"/>
    <mergeCell ref="AC736:AH736"/>
    <mergeCell ref="AI736:AL736"/>
    <mergeCell ref="B737:D737"/>
    <mergeCell ref="E737:K737"/>
    <mergeCell ref="L737:P737"/>
    <mergeCell ref="Q737:U737"/>
    <mergeCell ref="W737:AB737"/>
    <mergeCell ref="AC737:AH737"/>
    <mergeCell ref="AI737:AL737"/>
    <mergeCell ref="B742:D742"/>
    <mergeCell ref="E742:K742"/>
    <mergeCell ref="L742:P742"/>
    <mergeCell ref="Q742:U742"/>
    <mergeCell ref="W742:AB742"/>
    <mergeCell ref="AC742:AH742"/>
    <mergeCell ref="AI742:AL742"/>
    <mergeCell ref="B743:D743"/>
    <mergeCell ref="E743:K743"/>
    <mergeCell ref="L743:P743"/>
    <mergeCell ref="Q743:U743"/>
    <mergeCell ref="W743:AB743"/>
    <mergeCell ref="AC743:AH743"/>
    <mergeCell ref="AI743:AL743"/>
    <mergeCell ref="B740:D740"/>
    <mergeCell ref="E740:K740"/>
    <mergeCell ref="L740:P740"/>
    <mergeCell ref="Q740:U740"/>
    <mergeCell ref="W740:AB740"/>
    <mergeCell ref="AC740:AH740"/>
    <mergeCell ref="AI740:AL740"/>
    <mergeCell ref="B741:D741"/>
    <mergeCell ref="E741:K741"/>
    <mergeCell ref="L741:P741"/>
    <mergeCell ref="Q741:U741"/>
    <mergeCell ref="W741:AB741"/>
    <mergeCell ref="AC741:AH741"/>
    <mergeCell ref="AI741:AL741"/>
    <mergeCell ref="B746:D746"/>
    <mergeCell ref="E746:K746"/>
    <mergeCell ref="L746:P746"/>
    <mergeCell ref="Q746:U746"/>
    <mergeCell ref="W746:AB746"/>
    <mergeCell ref="AC746:AH746"/>
    <mergeCell ref="AI746:AL746"/>
    <mergeCell ref="B747:D747"/>
    <mergeCell ref="E747:K747"/>
    <mergeCell ref="L747:P747"/>
    <mergeCell ref="Q747:U747"/>
    <mergeCell ref="W747:AB747"/>
    <mergeCell ref="AC747:AH747"/>
    <mergeCell ref="AI747:AL747"/>
    <mergeCell ref="B744:D744"/>
    <mergeCell ref="E744:K744"/>
    <mergeCell ref="L744:P744"/>
    <mergeCell ref="Q744:U744"/>
    <mergeCell ref="W744:AB744"/>
    <mergeCell ref="AC744:AH744"/>
    <mergeCell ref="AI744:AL744"/>
    <mergeCell ref="B745:D745"/>
    <mergeCell ref="E745:K745"/>
    <mergeCell ref="L745:P745"/>
    <mergeCell ref="Q745:U745"/>
    <mergeCell ref="W745:AB745"/>
    <mergeCell ref="AC745:AH745"/>
    <mergeCell ref="AI745:AL745"/>
    <mergeCell ref="B750:D750"/>
    <mergeCell ref="E750:K750"/>
    <mergeCell ref="L750:P750"/>
    <mergeCell ref="Q750:U750"/>
    <mergeCell ref="W750:AB750"/>
    <mergeCell ref="AC750:AH750"/>
    <mergeCell ref="AI750:AL750"/>
    <mergeCell ref="B751:D751"/>
    <mergeCell ref="E751:K751"/>
    <mergeCell ref="L751:P751"/>
    <mergeCell ref="Q751:U751"/>
    <mergeCell ref="W751:AB751"/>
    <mergeCell ref="AC751:AH751"/>
    <mergeCell ref="AI751:AL751"/>
    <mergeCell ref="B748:D748"/>
    <mergeCell ref="E748:K748"/>
    <mergeCell ref="L748:P748"/>
    <mergeCell ref="Q748:U748"/>
    <mergeCell ref="W748:AB748"/>
    <mergeCell ref="AC748:AH748"/>
    <mergeCell ref="AI748:AL748"/>
    <mergeCell ref="B749:D749"/>
    <mergeCell ref="E749:K749"/>
    <mergeCell ref="L749:P749"/>
    <mergeCell ref="Q749:U749"/>
    <mergeCell ref="W749:AB749"/>
    <mergeCell ref="AC749:AH749"/>
    <mergeCell ref="AI749:AL749"/>
    <mergeCell ref="B754:D754"/>
    <mergeCell ref="E754:K754"/>
    <mergeCell ref="L754:P754"/>
    <mergeCell ref="Q754:U754"/>
    <mergeCell ref="W754:AB754"/>
    <mergeCell ref="AC754:AH754"/>
    <mergeCell ref="AI754:AL754"/>
    <mergeCell ref="B755:D755"/>
    <mergeCell ref="E755:K755"/>
    <mergeCell ref="L755:P755"/>
    <mergeCell ref="Q755:U755"/>
    <mergeCell ref="W755:AB755"/>
    <mergeCell ref="AC755:AH755"/>
    <mergeCell ref="AI755:AL755"/>
    <mergeCell ref="B752:D752"/>
    <mergeCell ref="E752:K752"/>
    <mergeCell ref="L752:P752"/>
    <mergeCell ref="Q752:U752"/>
    <mergeCell ref="W752:AB752"/>
    <mergeCell ref="AC752:AH752"/>
    <mergeCell ref="AI752:AL752"/>
    <mergeCell ref="B753:D753"/>
    <mergeCell ref="E753:K753"/>
    <mergeCell ref="L753:P753"/>
    <mergeCell ref="Q753:U753"/>
    <mergeCell ref="W753:AB753"/>
    <mergeCell ref="AC753:AH753"/>
    <mergeCell ref="AI753:AL753"/>
    <mergeCell ref="B759:D759"/>
    <mergeCell ref="E759:J759"/>
    <mergeCell ref="K759:Q759"/>
    <mergeCell ref="R759:S759"/>
    <mergeCell ref="T759:AL759"/>
    <mergeCell ref="P762:X762"/>
    <mergeCell ref="AE762:AM762"/>
    <mergeCell ref="A763:E763"/>
    <mergeCell ref="F763:I763"/>
    <mergeCell ref="K763:AF763"/>
    <mergeCell ref="AG763:AL763"/>
    <mergeCell ref="B756:D756"/>
    <mergeCell ref="E756:K756"/>
    <mergeCell ref="L756:P756"/>
    <mergeCell ref="Q756:U756"/>
    <mergeCell ref="W756:AB756"/>
    <mergeCell ref="AC756:AH756"/>
    <mergeCell ref="AI756:AL756"/>
    <mergeCell ref="A757:H757"/>
    <mergeCell ref="I757:V757"/>
    <mergeCell ref="W757:AM757"/>
    <mergeCell ref="B772:D772"/>
    <mergeCell ref="E772:K772"/>
    <mergeCell ref="L772:P772"/>
    <mergeCell ref="Q772:U772"/>
    <mergeCell ref="W772:AB772"/>
    <mergeCell ref="AC772:AH772"/>
    <mergeCell ref="AI772:AL772"/>
    <mergeCell ref="B773:D773"/>
    <mergeCell ref="E773:K773"/>
    <mergeCell ref="L773:P773"/>
    <mergeCell ref="Q773:U773"/>
    <mergeCell ref="W773:AB773"/>
    <mergeCell ref="AC773:AH773"/>
    <mergeCell ref="AI773:AL773"/>
    <mergeCell ref="A764:E765"/>
    <mergeCell ref="F764:AE765"/>
    <mergeCell ref="AG764:AL765"/>
    <mergeCell ref="A770:A771"/>
    <mergeCell ref="B770:D770"/>
    <mergeCell ref="E770:K771"/>
    <mergeCell ref="L770:P770"/>
    <mergeCell ref="Q770:U770"/>
    <mergeCell ref="V770:AB771"/>
    <mergeCell ref="AC770:AH771"/>
    <mergeCell ref="AI770:AM771"/>
    <mergeCell ref="B771:D771"/>
    <mergeCell ref="L771:P771"/>
    <mergeCell ref="Q771:U771"/>
    <mergeCell ref="B776:D776"/>
    <mergeCell ref="E776:K776"/>
    <mergeCell ref="L776:P776"/>
    <mergeCell ref="Q776:U776"/>
    <mergeCell ref="W776:AB776"/>
    <mergeCell ref="AC776:AH776"/>
    <mergeCell ref="AI776:AL776"/>
    <mergeCell ref="B777:D777"/>
    <mergeCell ref="E777:K777"/>
    <mergeCell ref="L777:P777"/>
    <mergeCell ref="Q777:U777"/>
    <mergeCell ref="W777:AB777"/>
    <mergeCell ref="AC777:AH777"/>
    <mergeCell ref="AI777:AL777"/>
    <mergeCell ref="B774:D774"/>
    <mergeCell ref="E774:K774"/>
    <mergeCell ref="L774:P774"/>
    <mergeCell ref="Q774:U774"/>
    <mergeCell ref="W774:AB774"/>
    <mergeCell ref="AC774:AH774"/>
    <mergeCell ref="AI774:AL774"/>
    <mergeCell ref="B775:D775"/>
    <mergeCell ref="E775:K775"/>
    <mergeCell ref="L775:P775"/>
    <mergeCell ref="Q775:U775"/>
    <mergeCell ref="W775:AB775"/>
    <mergeCell ref="AC775:AH775"/>
    <mergeCell ref="AI775:AL775"/>
    <mergeCell ref="B780:D780"/>
    <mergeCell ref="E780:K780"/>
    <mergeCell ref="L780:P780"/>
    <mergeCell ref="Q780:U780"/>
    <mergeCell ref="W780:AB780"/>
    <mergeCell ref="AC780:AH780"/>
    <mergeCell ref="AI780:AL780"/>
    <mergeCell ref="B781:D781"/>
    <mergeCell ref="E781:K781"/>
    <mergeCell ref="L781:P781"/>
    <mergeCell ref="Q781:U781"/>
    <mergeCell ref="W781:AB781"/>
    <mergeCell ref="AC781:AH781"/>
    <mergeCell ref="AI781:AL781"/>
    <mergeCell ref="B778:D778"/>
    <mergeCell ref="E778:K778"/>
    <mergeCell ref="L778:P778"/>
    <mergeCell ref="Q778:U778"/>
    <mergeCell ref="W778:AB778"/>
    <mergeCell ref="AC778:AH778"/>
    <mergeCell ref="AI778:AL778"/>
    <mergeCell ref="B779:D779"/>
    <mergeCell ref="E779:K779"/>
    <mergeCell ref="L779:P779"/>
    <mergeCell ref="Q779:U779"/>
    <mergeCell ref="W779:AB779"/>
    <mergeCell ref="AC779:AH779"/>
    <mergeCell ref="AI779:AL779"/>
    <mergeCell ref="B784:D784"/>
    <mergeCell ref="E784:K784"/>
    <mergeCell ref="L784:P784"/>
    <mergeCell ref="Q784:U784"/>
    <mergeCell ref="W784:AB784"/>
    <mergeCell ref="AC784:AH784"/>
    <mergeCell ref="AI784:AL784"/>
    <mergeCell ref="B785:D785"/>
    <mergeCell ref="E785:K785"/>
    <mergeCell ref="L785:P785"/>
    <mergeCell ref="Q785:U785"/>
    <mergeCell ref="W785:AB785"/>
    <mergeCell ref="AC785:AH785"/>
    <mergeCell ref="AI785:AL785"/>
    <mergeCell ref="B782:D782"/>
    <mergeCell ref="E782:K782"/>
    <mergeCell ref="L782:P782"/>
    <mergeCell ref="Q782:U782"/>
    <mergeCell ref="W782:AB782"/>
    <mergeCell ref="AC782:AH782"/>
    <mergeCell ref="AI782:AL782"/>
    <mergeCell ref="B783:D783"/>
    <mergeCell ref="E783:K783"/>
    <mergeCell ref="L783:P783"/>
    <mergeCell ref="Q783:U783"/>
    <mergeCell ref="W783:AB783"/>
    <mergeCell ref="AC783:AH783"/>
    <mergeCell ref="AI783:AL783"/>
    <mergeCell ref="B788:D788"/>
    <mergeCell ref="E788:K788"/>
    <mergeCell ref="L788:P788"/>
    <mergeCell ref="Q788:U788"/>
    <mergeCell ref="W788:AB788"/>
    <mergeCell ref="AC788:AH788"/>
    <mergeCell ref="AI788:AL788"/>
    <mergeCell ref="B789:D789"/>
    <mergeCell ref="E789:K789"/>
    <mergeCell ref="L789:P789"/>
    <mergeCell ref="Q789:U789"/>
    <mergeCell ref="W789:AB789"/>
    <mergeCell ref="AC789:AH789"/>
    <mergeCell ref="AI789:AL789"/>
    <mergeCell ref="B786:D786"/>
    <mergeCell ref="E786:K786"/>
    <mergeCell ref="L786:P786"/>
    <mergeCell ref="Q786:U786"/>
    <mergeCell ref="W786:AB786"/>
    <mergeCell ref="AC786:AH786"/>
    <mergeCell ref="AI786:AL786"/>
    <mergeCell ref="B787:D787"/>
    <mergeCell ref="E787:K787"/>
    <mergeCell ref="L787:P787"/>
    <mergeCell ref="Q787:U787"/>
    <mergeCell ref="W787:AB787"/>
    <mergeCell ref="AC787:AH787"/>
    <mergeCell ref="AI787:AL787"/>
    <mergeCell ref="B792:D792"/>
    <mergeCell ref="E792:K792"/>
    <mergeCell ref="L792:P792"/>
    <mergeCell ref="Q792:U792"/>
    <mergeCell ref="W792:AB792"/>
    <mergeCell ref="AC792:AH792"/>
    <mergeCell ref="AI792:AL792"/>
    <mergeCell ref="B793:D793"/>
    <mergeCell ref="E793:K793"/>
    <mergeCell ref="L793:P793"/>
    <mergeCell ref="Q793:U793"/>
    <mergeCell ref="W793:AB793"/>
    <mergeCell ref="AC793:AH793"/>
    <mergeCell ref="AI793:AL793"/>
    <mergeCell ref="B790:D790"/>
    <mergeCell ref="E790:K790"/>
    <mergeCell ref="L790:P790"/>
    <mergeCell ref="Q790:U790"/>
    <mergeCell ref="W790:AB790"/>
    <mergeCell ref="AC790:AH790"/>
    <mergeCell ref="AI790:AL790"/>
    <mergeCell ref="B791:D791"/>
    <mergeCell ref="E791:K791"/>
    <mergeCell ref="L791:P791"/>
    <mergeCell ref="Q791:U791"/>
    <mergeCell ref="W791:AB791"/>
    <mergeCell ref="AC791:AH791"/>
    <mergeCell ref="AI791:AL791"/>
    <mergeCell ref="B799:D799"/>
    <mergeCell ref="E799:J799"/>
    <mergeCell ref="K799:Q799"/>
    <mergeCell ref="R799:S799"/>
    <mergeCell ref="T799:AL799"/>
    <mergeCell ref="B796:D796"/>
    <mergeCell ref="E796:K796"/>
    <mergeCell ref="L796:P796"/>
    <mergeCell ref="Q796:U796"/>
    <mergeCell ref="W796:AB796"/>
    <mergeCell ref="AC796:AH796"/>
    <mergeCell ref="AI796:AL796"/>
    <mergeCell ref="A797:H797"/>
    <mergeCell ref="I797:V797"/>
    <mergeCell ref="W797:AM797"/>
    <mergeCell ref="B794:D794"/>
    <mergeCell ref="E794:K794"/>
    <mergeCell ref="L794:P794"/>
    <mergeCell ref="Q794:U794"/>
    <mergeCell ref="W794:AB794"/>
    <mergeCell ref="AC794:AH794"/>
    <mergeCell ref="AI794:AL794"/>
    <mergeCell ref="B795:D795"/>
    <mergeCell ref="E795:K795"/>
    <mergeCell ref="L795:P795"/>
    <mergeCell ref="Q795:U795"/>
    <mergeCell ref="W795:AB795"/>
    <mergeCell ref="AC795:AH795"/>
    <mergeCell ref="AI795:AL795"/>
  </mergeCells>
  <phoneticPr fontId="9"/>
  <pageMargins left="0.43307086614173229" right="0" top="0" bottom="0" header="0" footer="0"/>
  <pageSetup paperSize="9" scale="95" orientation="portrait" r:id="rId1"/>
  <headerFooter>
    <oddHeader xml:space="preserve">&amp;R
</oddHeader>
    <oddFooter>&amp;R&amp;6東京薬業健康保険組合</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39997558519241921"/>
  </sheetPr>
  <dimension ref="B1:BB54"/>
  <sheetViews>
    <sheetView view="pageBreakPreview" zoomScaleNormal="100" zoomScaleSheetLayoutView="100" workbookViewId="0">
      <selection activeCell="AR58" sqref="AR58"/>
    </sheetView>
  </sheetViews>
  <sheetFormatPr defaultRowHeight="13.5" x14ac:dyDescent="0.15"/>
  <cols>
    <col min="1" max="1" width="2.5" style="162" customWidth="1"/>
    <col min="2" max="3" width="3.375" style="162" customWidth="1"/>
    <col min="4" max="4" width="1.5" style="162" customWidth="1"/>
    <col min="5" max="8" width="3.375" style="162" customWidth="1"/>
    <col min="9" max="9" width="5" style="162" customWidth="1"/>
    <col min="10" max="11" width="3.125" style="162" customWidth="1"/>
    <col min="12" max="12" width="2.5" style="162" customWidth="1"/>
    <col min="13" max="14" width="3.375" style="162" customWidth="1"/>
    <col min="15" max="17" width="3.5" style="162" customWidth="1"/>
    <col min="18" max="30" width="3.375" style="162" customWidth="1"/>
    <col min="31" max="31" width="3.875" style="162" customWidth="1"/>
    <col min="32" max="32" width="1.75" style="162" customWidth="1"/>
    <col min="33" max="87" width="3.375" style="162" customWidth="1"/>
    <col min="88" max="16384" width="9" style="162"/>
  </cols>
  <sheetData>
    <row r="1" spans="2:32" ht="11.25" customHeight="1" x14ac:dyDescent="0.15"/>
    <row r="2" spans="2:32" ht="31.15" customHeight="1" x14ac:dyDescent="0.15">
      <c r="C2" s="163"/>
      <c r="V2" s="164" t="s">
        <v>14</v>
      </c>
      <c r="W2" s="165"/>
      <c r="X2" s="165"/>
      <c r="Y2" s="165"/>
      <c r="Z2" s="165"/>
      <c r="AA2" s="165"/>
      <c r="AB2" s="165"/>
      <c r="AC2" s="165"/>
      <c r="AD2" s="165"/>
      <c r="AE2" s="166"/>
    </row>
    <row r="3" spans="2:32" ht="7.9" customHeight="1" x14ac:dyDescent="0.15">
      <c r="Y3" s="167"/>
      <c r="Z3" s="163"/>
      <c r="AA3" s="163"/>
      <c r="AB3" s="163"/>
      <c r="AC3" s="163"/>
      <c r="AD3" s="163"/>
      <c r="AE3" s="163"/>
      <c r="AF3" s="163"/>
    </row>
    <row r="4" spans="2:32" ht="18" customHeight="1" x14ac:dyDescent="0.15">
      <c r="D4" s="622" t="s">
        <v>15</v>
      </c>
      <c r="E4" s="622"/>
      <c r="F4" s="622"/>
      <c r="G4" s="622"/>
      <c r="H4" s="622"/>
      <c r="I4" s="622"/>
      <c r="J4" s="622"/>
      <c r="K4" s="622"/>
      <c r="L4" s="622"/>
      <c r="M4" s="622"/>
      <c r="N4" s="622"/>
      <c r="O4" s="622"/>
      <c r="P4" s="622"/>
      <c r="Q4" s="622"/>
      <c r="R4" s="622"/>
      <c r="S4" s="622"/>
      <c r="T4" s="622"/>
      <c r="U4" s="622"/>
      <c r="V4" s="622"/>
      <c r="W4" s="622"/>
      <c r="X4" s="622"/>
      <c r="Y4" s="622"/>
      <c r="Z4" s="622"/>
      <c r="AA4" s="623"/>
      <c r="AB4" s="623"/>
      <c r="AC4" s="623"/>
      <c r="AD4" s="623"/>
      <c r="AE4" s="623"/>
    </row>
    <row r="5" spans="2:32" ht="18" customHeight="1" thickBot="1" x14ac:dyDescent="0.2">
      <c r="D5" s="622"/>
      <c r="E5" s="622"/>
      <c r="F5" s="622"/>
      <c r="G5" s="622"/>
      <c r="H5" s="622"/>
      <c r="I5" s="622"/>
      <c r="J5" s="622"/>
      <c r="K5" s="622"/>
      <c r="L5" s="622"/>
      <c r="M5" s="622"/>
      <c r="N5" s="622"/>
      <c r="O5" s="622"/>
      <c r="P5" s="622"/>
      <c r="Q5" s="622"/>
      <c r="R5" s="622"/>
      <c r="S5" s="622"/>
      <c r="T5" s="622"/>
      <c r="U5" s="622"/>
      <c r="V5" s="622"/>
      <c r="W5" s="622"/>
      <c r="X5" s="622"/>
      <c r="Y5" s="622"/>
      <c r="Z5" s="622"/>
      <c r="AA5" s="623"/>
      <c r="AB5" s="623"/>
      <c r="AC5" s="623"/>
      <c r="AD5" s="623"/>
      <c r="AE5" s="623"/>
    </row>
    <row r="6" spans="2:32" ht="18" customHeight="1" thickTop="1" x14ac:dyDescent="0.15">
      <c r="B6" s="624" t="s">
        <v>16</v>
      </c>
      <c r="C6" s="626" t="s">
        <v>17</v>
      </c>
      <c r="D6" s="168"/>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70"/>
    </row>
    <row r="7" spans="2:32" ht="18" customHeight="1" x14ac:dyDescent="0.15">
      <c r="B7" s="625"/>
      <c r="C7" s="627"/>
      <c r="D7" s="171"/>
      <c r="E7" s="628"/>
      <c r="F7" s="629"/>
      <c r="AE7" s="172"/>
    </row>
    <row r="8" spans="2:32" ht="6.75" customHeight="1" x14ac:dyDescent="0.15">
      <c r="B8" s="625"/>
      <c r="C8" s="627"/>
      <c r="D8" s="171"/>
      <c r="E8" s="628"/>
      <c r="F8" s="629"/>
      <c r="AE8" s="172"/>
    </row>
    <row r="9" spans="2:32" ht="12.75" customHeight="1" x14ac:dyDescent="0.15">
      <c r="B9" s="625"/>
      <c r="C9" s="627"/>
      <c r="D9" s="171"/>
      <c r="E9" s="628"/>
      <c r="F9" s="629"/>
      <c r="AE9" s="172"/>
    </row>
    <row r="10" spans="2:32" ht="18" customHeight="1" x14ac:dyDescent="0.15">
      <c r="B10" s="625"/>
      <c r="C10" s="627"/>
      <c r="D10" s="171"/>
      <c r="E10" s="173"/>
      <c r="F10" s="174"/>
      <c r="AE10" s="172"/>
    </row>
    <row r="11" spans="2:32" ht="16.5" customHeight="1" x14ac:dyDescent="0.15">
      <c r="B11" s="625"/>
      <c r="C11" s="627"/>
      <c r="D11" s="171"/>
      <c r="E11" s="173"/>
      <c r="F11" s="174"/>
      <c r="AE11" s="172"/>
    </row>
    <row r="12" spans="2:32" ht="24" customHeight="1" x14ac:dyDescent="0.15">
      <c r="B12" s="625"/>
      <c r="C12" s="627"/>
      <c r="D12" s="171"/>
      <c r="E12" s="173"/>
      <c r="F12" s="174"/>
      <c r="AE12" s="172"/>
    </row>
    <row r="13" spans="2:32" ht="6.75" customHeight="1" x14ac:dyDescent="0.15">
      <c r="B13" s="625"/>
      <c r="C13" s="627"/>
      <c r="D13" s="171"/>
      <c r="E13" s="630" t="s">
        <v>81</v>
      </c>
      <c r="F13" s="631"/>
      <c r="AE13" s="172"/>
    </row>
    <row r="14" spans="2:32" ht="11.25" customHeight="1" x14ac:dyDescent="0.15">
      <c r="B14" s="625"/>
      <c r="C14" s="627"/>
      <c r="D14" s="171"/>
      <c r="E14" s="630"/>
      <c r="F14" s="631"/>
      <c r="AE14" s="172"/>
    </row>
    <row r="15" spans="2:32" ht="18" customHeight="1" x14ac:dyDescent="0.15">
      <c r="B15" s="625"/>
      <c r="C15" s="627"/>
      <c r="D15" s="171"/>
      <c r="E15" s="630"/>
      <c r="F15" s="631"/>
      <c r="AE15" s="172"/>
    </row>
    <row r="16" spans="2:32" ht="10.5" customHeight="1" x14ac:dyDescent="0.15">
      <c r="B16" s="625"/>
      <c r="C16" s="627"/>
      <c r="D16" s="171"/>
      <c r="E16" s="630"/>
      <c r="F16" s="631"/>
      <c r="AE16" s="172"/>
    </row>
    <row r="17" spans="2:31" ht="18" customHeight="1" x14ac:dyDescent="0.15">
      <c r="B17" s="625"/>
      <c r="C17" s="627"/>
      <c r="D17" s="171"/>
      <c r="E17" s="630"/>
      <c r="F17" s="631"/>
      <c r="G17" s="632" t="s">
        <v>18</v>
      </c>
      <c r="H17" s="633"/>
      <c r="I17" s="633"/>
      <c r="J17" s="633"/>
      <c r="K17" s="633"/>
      <c r="L17" s="633"/>
      <c r="M17" s="633"/>
      <c r="N17" s="633"/>
      <c r="O17" s="633"/>
      <c r="P17" s="633"/>
      <c r="Q17" s="633"/>
      <c r="R17" s="633"/>
      <c r="S17" s="633"/>
      <c r="T17" s="633"/>
      <c r="U17" s="633"/>
      <c r="V17" s="633"/>
      <c r="W17" s="633"/>
      <c r="X17" s="633"/>
      <c r="Y17" s="633"/>
      <c r="Z17" s="633"/>
      <c r="AA17" s="633"/>
      <c r="AB17" s="633"/>
      <c r="AC17" s="633"/>
      <c r="AD17" s="633"/>
      <c r="AE17" s="634"/>
    </row>
    <row r="18" spans="2:31" ht="18" customHeight="1" x14ac:dyDescent="0.15">
      <c r="B18" s="625"/>
      <c r="C18" s="627"/>
      <c r="D18" s="171"/>
      <c r="E18" s="630"/>
      <c r="F18" s="631"/>
      <c r="G18" s="632"/>
      <c r="H18" s="633"/>
      <c r="I18" s="633"/>
      <c r="J18" s="633"/>
      <c r="K18" s="633"/>
      <c r="L18" s="633"/>
      <c r="M18" s="633"/>
      <c r="N18" s="633"/>
      <c r="O18" s="633"/>
      <c r="P18" s="633"/>
      <c r="Q18" s="633"/>
      <c r="R18" s="633"/>
      <c r="S18" s="633"/>
      <c r="T18" s="633"/>
      <c r="U18" s="633"/>
      <c r="V18" s="633"/>
      <c r="W18" s="633"/>
      <c r="X18" s="633"/>
      <c r="Y18" s="633"/>
      <c r="Z18" s="633"/>
      <c r="AA18" s="633"/>
      <c r="AB18" s="633"/>
      <c r="AC18" s="633"/>
      <c r="AD18" s="633"/>
      <c r="AE18" s="634"/>
    </row>
    <row r="19" spans="2:31" ht="18" customHeight="1" x14ac:dyDescent="0.15">
      <c r="B19" s="625"/>
      <c r="C19" s="627"/>
      <c r="D19" s="171"/>
      <c r="E19" s="630"/>
      <c r="F19" s="631"/>
      <c r="AE19" s="172"/>
    </row>
    <row r="20" spans="2:31" ht="18" customHeight="1" x14ac:dyDescent="0.15">
      <c r="B20" s="625"/>
      <c r="C20" s="627"/>
      <c r="D20" s="171"/>
      <c r="E20" s="630"/>
      <c r="F20" s="631"/>
      <c r="G20" s="635" t="s">
        <v>79</v>
      </c>
      <c r="H20" s="636"/>
      <c r="I20" s="636"/>
      <c r="J20" s="636"/>
      <c r="K20" s="636"/>
      <c r="L20" s="636"/>
      <c r="M20" s="636"/>
      <c r="N20" s="636"/>
      <c r="O20" s="636"/>
      <c r="P20" s="636"/>
      <c r="Q20" s="636"/>
      <c r="R20" s="636"/>
      <c r="S20" s="636"/>
      <c r="T20" s="636"/>
      <c r="U20" s="636"/>
      <c r="V20" s="636"/>
      <c r="W20" s="636"/>
      <c r="X20" s="636"/>
      <c r="Y20" s="636"/>
      <c r="Z20" s="636"/>
      <c r="AA20" s="636"/>
      <c r="AB20" s="636"/>
      <c r="AC20" s="636"/>
      <c r="AD20" s="636"/>
      <c r="AE20" s="637"/>
    </row>
    <row r="21" spans="2:31" ht="18" customHeight="1" x14ac:dyDescent="0.15">
      <c r="B21" s="625"/>
      <c r="C21" s="627"/>
      <c r="D21" s="171"/>
      <c r="E21" s="630"/>
      <c r="F21" s="631"/>
      <c r="G21" s="635"/>
      <c r="H21" s="636"/>
      <c r="I21" s="636"/>
      <c r="J21" s="636"/>
      <c r="K21" s="636"/>
      <c r="L21" s="636"/>
      <c r="M21" s="636"/>
      <c r="N21" s="636"/>
      <c r="O21" s="636"/>
      <c r="P21" s="636"/>
      <c r="Q21" s="636"/>
      <c r="R21" s="636"/>
      <c r="S21" s="636"/>
      <c r="T21" s="636"/>
      <c r="U21" s="636"/>
      <c r="V21" s="636"/>
      <c r="W21" s="636"/>
      <c r="X21" s="636"/>
      <c r="Y21" s="636"/>
      <c r="Z21" s="636"/>
      <c r="AA21" s="636"/>
      <c r="AB21" s="636"/>
      <c r="AC21" s="636"/>
      <c r="AD21" s="636"/>
      <c r="AE21" s="637"/>
    </row>
    <row r="22" spans="2:31" ht="18" customHeight="1" x14ac:dyDescent="0.15">
      <c r="B22" s="625"/>
      <c r="C22" s="627"/>
      <c r="D22" s="171"/>
      <c r="E22" s="630"/>
      <c r="F22" s="631"/>
      <c r="AE22" s="172"/>
    </row>
    <row r="23" spans="2:31" ht="18" customHeight="1" x14ac:dyDescent="0.15">
      <c r="B23" s="625"/>
      <c r="C23" s="627"/>
      <c r="D23" s="171"/>
      <c r="E23" s="630"/>
      <c r="F23" s="631"/>
      <c r="H23" s="638" t="s">
        <v>59</v>
      </c>
      <c r="I23" s="638"/>
      <c r="J23" s="638"/>
      <c r="K23" s="638"/>
      <c r="L23" s="638"/>
      <c r="M23" s="638"/>
      <c r="N23" s="638"/>
      <c r="O23" s="638"/>
      <c r="P23" s="638"/>
      <c r="Q23" s="638"/>
      <c r="R23" s="638"/>
      <c r="S23" s="638"/>
      <c r="T23" s="638"/>
      <c r="U23" s="638"/>
      <c r="V23" s="638"/>
      <c r="W23" s="638"/>
      <c r="X23" s="638"/>
      <c r="Y23" s="638"/>
      <c r="Z23" s="638"/>
      <c r="AA23" s="638"/>
      <c r="AB23" s="638"/>
      <c r="AC23" s="638"/>
      <c r="AD23" s="638"/>
      <c r="AE23" s="172"/>
    </row>
    <row r="24" spans="2:31" ht="18" customHeight="1" x14ac:dyDescent="0.15">
      <c r="B24" s="625"/>
      <c r="C24" s="627"/>
      <c r="D24" s="171"/>
      <c r="E24" s="630"/>
      <c r="F24" s="631"/>
      <c r="H24" s="638" t="s">
        <v>80</v>
      </c>
      <c r="I24" s="638"/>
      <c r="J24" s="638"/>
      <c r="K24" s="638"/>
      <c r="L24" s="638"/>
      <c r="M24" s="638"/>
      <c r="N24" s="638"/>
      <c r="O24" s="638"/>
      <c r="P24" s="638"/>
      <c r="Q24" s="638"/>
      <c r="R24" s="638"/>
      <c r="S24" s="638"/>
      <c r="T24" s="638"/>
      <c r="U24" s="638"/>
      <c r="V24" s="638"/>
      <c r="W24" s="638"/>
      <c r="X24" s="638"/>
      <c r="Y24" s="638"/>
      <c r="Z24" s="638"/>
      <c r="AA24" s="638"/>
      <c r="AB24" s="638"/>
      <c r="AC24" s="638"/>
      <c r="AD24" s="638"/>
      <c r="AE24" s="172"/>
    </row>
    <row r="25" spans="2:31" ht="18" customHeight="1" x14ac:dyDescent="0.15">
      <c r="B25" s="625"/>
      <c r="C25" s="627"/>
      <c r="D25" s="171"/>
      <c r="E25" s="630"/>
      <c r="F25" s="631"/>
      <c r="H25" s="638"/>
      <c r="I25" s="638"/>
      <c r="J25" s="638"/>
      <c r="K25" s="638"/>
      <c r="L25" s="638"/>
      <c r="M25" s="638"/>
      <c r="N25" s="638"/>
      <c r="O25" s="638"/>
      <c r="P25" s="638"/>
      <c r="Q25" s="638"/>
      <c r="R25" s="638"/>
      <c r="S25" s="638"/>
      <c r="T25" s="638"/>
      <c r="U25" s="638"/>
      <c r="V25" s="638"/>
      <c r="W25" s="638"/>
      <c r="X25" s="638"/>
      <c r="Y25" s="638"/>
      <c r="Z25" s="638"/>
      <c r="AA25" s="638"/>
      <c r="AB25" s="638"/>
      <c r="AC25" s="638"/>
      <c r="AD25" s="638"/>
      <c r="AE25" s="172"/>
    </row>
    <row r="26" spans="2:31" ht="18" customHeight="1" x14ac:dyDescent="0.15">
      <c r="B26" s="625"/>
      <c r="C26" s="627"/>
      <c r="D26" s="171"/>
      <c r="E26" s="630"/>
      <c r="F26" s="631"/>
      <c r="H26" s="638" t="s">
        <v>60</v>
      </c>
      <c r="I26" s="638"/>
      <c r="J26" s="638"/>
      <c r="K26" s="638"/>
      <c r="L26" s="638"/>
      <c r="M26" s="638"/>
      <c r="N26" s="638"/>
      <c r="O26" s="638"/>
      <c r="P26" s="638"/>
      <c r="Q26" s="638"/>
      <c r="R26" s="638"/>
      <c r="S26" s="638"/>
      <c r="T26" s="638"/>
      <c r="U26" s="638"/>
      <c r="V26" s="638"/>
      <c r="W26" s="638"/>
      <c r="X26" s="638"/>
      <c r="Y26" s="638"/>
      <c r="Z26" s="638"/>
      <c r="AA26" s="638"/>
      <c r="AB26" s="638"/>
      <c r="AC26" s="638"/>
      <c r="AD26" s="638"/>
      <c r="AE26" s="172"/>
    </row>
    <row r="27" spans="2:31" ht="18" customHeight="1" x14ac:dyDescent="0.15">
      <c r="B27" s="625"/>
      <c r="C27" s="627"/>
      <c r="D27" s="171"/>
      <c r="E27" s="630"/>
      <c r="F27" s="631"/>
      <c r="H27" s="638"/>
      <c r="I27" s="638"/>
      <c r="J27" s="638"/>
      <c r="K27" s="638"/>
      <c r="L27" s="638"/>
      <c r="M27" s="638"/>
      <c r="N27" s="638"/>
      <c r="O27" s="638"/>
      <c r="P27" s="638"/>
      <c r="Q27" s="638"/>
      <c r="R27" s="638"/>
      <c r="S27" s="638"/>
      <c r="T27" s="638"/>
      <c r="U27" s="638"/>
      <c r="V27" s="638"/>
      <c r="W27" s="638"/>
      <c r="X27" s="638"/>
      <c r="Y27" s="638"/>
      <c r="Z27" s="638"/>
      <c r="AA27" s="638"/>
      <c r="AB27" s="638"/>
      <c r="AC27" s="638"/>
      <c r="AD27" s="638"/>
      <c r="AE27" s="172"/>
    </row>
    <row r="28" spans="2:31" ht="18" customHeight="1" x14ac:dyDescent="0.2">
      <c r="B28" s="625"/>
      <c r="C28" s="627"/>
      <c r="D28" s="171"/>
      <c r="E28" s="630"/>
      <c r="F28" s="631"/>
      <c r="J28" s="175"/>
      <c r="N28" s="175"/>
      <c r="O28" s="175"/>
      <c r="P28" s="175"/>
      <c r="Q28" s="175"/>
      <c r="R28" s="175"/>
      <c r="S28" s="175"/>
      <c r="AE28" s="172"/>
    </row>
    <row r="29" spans="2:31" ht="18" customHeight="1" x14ac:dyDescent="0.15">
      <c r="B29" s="625"/>
      <c r="C29" s="627"/>
      <c r="D29" s="171"/>
      <c r="E29" s="630"/>
      <c r="F29" s="631"/>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2"/>
    </row>
    <row r="30" spans="2:31" ht="18" customHeight="1" x14ac:dyDescent="0.15">
      <c r="B30" s="625"/>
      <c r="C30" s="627"/>
      <c r="D30" s="171"/>
      <c r="E30" s="630"/>
      <c r="F30" s="631"/>
      <c r="AE30" s="172"/>
    </row>
    <row r="31" spans="2:31" ht="18" customHeight="1" x14ac:dyDescent="0.15">
      <c r="B31" s="625"/>
      <c r="C31" s="627"/>
      <c r="D31" s="171"/>
      <c r="E31" s="630"/>
      <c r="F31" s="631"/>
      <c r="H31" s="641" t="s">
        <v>84</v>
      </c>
      <c r="I31" s="641"/>
      <c r="J31" s="641"/>
      <c r="K31" s="641"/>
      <c r="L31" s="641"/>
      <c r="M31" s="641"/>
      <c r="N31" s="641"/>
      <c r="O31" s="641"/>
      <c r="P31" s="641"/>
      <c r="Q31" s="641"/>
      <c r="R31" s="641"/>
      <c r="S31" s="641"/>
      <c r="T31" s="641"/>
      <c r="U31" s="641"/>
      <c r="V31" s="641"/>
      <c r="W31" s="641"/>
      <c r="X31" s="641"/>
      <c r="Y31" s="641"/>
      <c r="Z31" s="641"/>
      <c r="AA31" s="641"/>
      <c r="AB31" s="641"/>
      <c r="AC31" s="641"/>
      <c r="AD31" s="641"/>
      <c r="AE31" s="172"/>
    </row>
    <row r="32" spans="2:31" ht="18" customHeight="1" x14ac:dyDescent="0.15">
      <c r="B32" s="625"/>
      <c r="C32" s="627"/>
      <c r="D32" s="171"/>
      <c r="E32" s="630"/>
      <c r="F32" s="631"/>
      <c r="H32" s="641"/>
      <c r="I32" s="641"/>
      <c r="J32" s="641"/>
      <c r="K32" s="641"/>
      <c r="L32" s="641"/>
      <c r="M32" s="641"/>
      <c r="N32" s="641"/>
      <c r="O32" s="641"/>
      <c r="P32" s="641"/>
      <c r="Q32" s="641"/>
      <c r="R32" s="641"/>
      <c r="S32" s="641"/>
      <c r="T32" s="641"/>
      <c r="U32" s="641"/>
      <c r="V32" s="641"/>
      <c r="W32" s="641"/>
      <c r="X32" s="641"/>
      <c r="Y32" s="641"/>
      <c r="Z32" s="641"/>
      <c r="AA32" s="641"/>
      <c r="AB32" s="641"/>
      <c r="AC32" s="641"/>
      <c r="AD32" s="641"/>
      <c r="AE32" s="172"/>
    </row>
    <row r="33" spans="2:54" ht="18" customHeight="1" x14ac:dyDescent="0.15">
      <c r="B33" s="625"/>
      <c r="C33" s="627"/>
      <c r="D33" s="171"/>
      <c r="E33" s="630"/>
      <c r="F33" s="631"/>
      <c r="H33" s="621" t="s">
        <v>82</v>
      </c>
      <c r="I33" s="621"/>
      <c r="J33" s="621"/>
      <c r="K33" s="621"/>
      <c r="L33" s="621"/>
      <c r="M33" s="621"/>
      <c r="N33" s="621"/>
      <c r="O33" s="621"/>
      <c r="P33" s="621"/>
      <c r="Q33" s="621"/>
      <c r="R33" s="621"/>
      <c r="S33" s="621"/>
      <c r="T33" s="621"/>
      <c r="U33" s="621"/>
      <c r="V33" s="621"/>
      <c r="W33" s="621"/>
      <c r="X33" s="621"/>
      <c r="Y33" s="621"/>
      <c r="Z33" s="621"/>
      <c r="AA33" s="621"/>
      <c r="AB33" s="621"/>
      <c r="AC33" s="621"/>
      <c r="AD33" s="621"/>
      <c r="AE33" s="172"/>
    </row>
    <row r="34" spans="2:54" ht="18" customHeight="1" x14ac:dyDescent="0.15">
      <c r="B34" s="625"/>
      <c r="C34" s="627"/>
      <c r="D34" s="171"/>
      <c r="E34" s="630"/>
      <c r="F34" s="631"/>
      <c r="H34" s="177" t="s">
        <v>112</v>
      </c>
      <c r="I34" s="177"/>
      <c r="AE34" s="172"/>
      <c r="BB34" s="178"/>
    </row>
    <row r="35" spans="2:54" ht="18" customHeight="1" x14ac:dyDescent="0.15">
      <c r="B35" s="625"/>
      <c r="C35" s="627"/>
      <c r="D35" s="171"/>
      <c r="E35" s="630"/>
      <c r="F35" s="631"/>
      <c r="H35" s="177" t="s">
        <v>89</v>
      </c>
      <c r="AE35" s="172"/>
    </row>
    <row r="36" spans="2:54" ht="7.5" customHeight="1" x14ac:dyDescent="0.15">
      <c r="B36" s="625"/>
      <c r="C36" s="627"/>
      <c r="D36" s="171"/>
      <c r="E36" s="630"/>
      <c r="F36" s="631"/>
      <c r="H36" s="177"/>
      <c r="AE36" s="172"/>
    </row>
    <row r="37" spans="2:54" ht="18" customHeight="1" x14ac:dyDescent="0.15">
      <c r="B37" s="625"/>
      <c r="C37" s="627"/>
      <c r="D37" s="171"/>
      <c r="E37" s="630"/>
      <c r="F37" s="631"/>
      <c r="H37" s="621" t="s">
        <v>197</v>
      </c>
      <c r="I37" s="621"/>
      <c r="J37" s="621"/>
      <c r="K37" s="621"/>
      <c r="L37" s="621"/>
      <c r="M37" s="621"/>
      <c r="N37" s="621"/>
      <c r="O37" s="621"/>
      <c r="P37" s="621"/>
      <c r="Q37" s="621"/>
      <c r="R37" s="621"/>
      <c r="S37" s="621"/>
      <c r="T37" s="621"/>
      <c r="U37" s="621"/>
      <c r="V37" s="621"/>
      <c r="W37" s="621"/>
      <c r="X37" s="621"/>
      <c r="Y37" s="621"/>
      <c r="Z37" s="621"/>
      <c r="AA37" s="621"/>
      <c r="AB37" s="621"/>
      <c r="AC37" s="621"/>
      <c r="AD37" s="621"/>
      <c r="AE37" s="172"/>
    </row>
    <row r="38" spans="2:54" ht="8.25" customHeight="1" x14ac:dyDescent="0.15">
      <c r="B38" s="625"/>
      <c r="C38" s="627"/>
      <c r="D38" s="171"/>
      <c r="E38" s="630"/>
      <c r="F38" s="631"/>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2"/>
    </row>
    <row r="39" spans="2:54" ht="18" customHeight="1" x14ac:dyDescent="0.15">
      <c r="B39" s="625"/>
      <c r="C39" s="627"/>
      <c r="D39" s="171"/>
      <c r="E39" s="630"/>
      <c r="F39" s="631"/>
      <c r="H39" s="621" t="s">
        <v>85</v>
      </c>
      <c r="I39" s="621"/>
      <c r="J39" s="621"/>
      <c r="K39" s="621"/>
      <c r="L39" s="621"/>
      <c r="M39" s="621"/>
      <c r="N39" s="621"/>
      <c r="O39" s="621"/>
      <c r="P39" s="621"/>
      <c r="Q39" s="621"/>
      <c r="R39" s="621"/>
      <c r="S39" s="621"/>
      <c r="T39" s="621"/>
      <c r="U39" s="621"/>
      <c r="V39" s="621"/>
      <c r="W39" s="621"/>
      <c r="X39" s="621"/>
      <c r="Y39" s="621"/>
      <c r="Z39" s="621"/>
      <c r="AA39" s="621"/>
      <c r="AB39" s="621"/>
      <c r="AC39" s="621"/>
      <c r="AD39" s="621"/>
      <c r="AE39" s="172"/>
    </row>
    <row r="40" spans="2:54" ht="18" customHeight="1" x14ac:dyDescent="0.15">
      <c r="B40" s="625"/>
      <c r="C40" s="627"/>
      <c r="D40" s="171"/>
      <c r="E40" s="630"/>
      <c r="F40" s="631"/>
      <c r="H40" s="619" t="s">
        <v>90</v>
      </c>
      <c r="I40" s="619"/>
      <c r="J40" s="619"/>
      <c r="K40" s="619"/>
      <c r="L40" s="619"/>
      <c r="M40" s="619"/>
      <c r="N40" s="619"/>
      <c r="O40" s="619"/>
      <c r="P40" s="619"/>
      <c r="Q40" s="619"/>
      <c r="R40" s="619"/>
      <c r="S40" s="619"/>
      <c r="T40" s="619"/>
      <c r="U40" s="619"/>
      <c r="V40" s="619"/>
      <c r="W40" s="619"/>
      <c r="X40" s="619"/>
      <c r="Y40" s="619"/>
      <c r="Z40" s="619"/>
      <c r="AA40" s="619"/>
      <c r="AB40" s="619"/>
      <c r="AC40" s="619"/>
      <c r="AD40" s="619"/>
      <c r="AE40" s="172"/>
    </row>
    <row r="41" spans="2:54" ht="18" customHeight="1" x14ac:dyDescent="0.15">
      <c r="B41" s="625"/>
      <c r="C41" s="627"/>
      <c r="D41" s="171"/>
      <c r="E41" s="630"/>
      <c r="F41" s="631"/>
      <c r="H41" s="619" t="s">
        <v>91</v>
      </c>
      <c r="I41" s="619"/>
      <c r="J41" s="619"/>
      <c r="K41" s="619"/>
      <c r="L41" s="619"/>
      <c r="M41" s="619"/>
      <c r="N41" s="619"/>
      <c r="O41" s="619"/>
      <c r="P41" s="619"/>
      <c r="Q41" s="619"/>
      <c r="R41" s="619"/>
      <c r="S41" s="619"/>
      <c r="T41" s="619"/>
      <c r="U41" s="619"/>
      <c r="V41" s="619"/>
      <c r="W41" s="619"/>
      <c r="X41" s="619"/>
      <c r="Y41" s="619"/>
      <c r="Z41" s="619"/>
      <c r="AA41" s="619"/>
      <c r="AB41" s="619"/>
      <c r="AC41" s="619"/>
      <c r="AD41" s="619"/>
      <c r="AE41" s="172"/>
    </row>
    <row r="42" spans="2:54" ht="18" customHeight="1" x14ac:dyDescent="0.15">
      <c r="B42" s="625"/>
      <c r="C42" s="627"/>
      <c r="D42" s="171"/>
      <c r="E42" s="173"/>
      <c r="F42" s="174"/>
      <c r="H42" s="619" t="s">
        <v>83</v>
      </c>
      <c r="I42" s="619"/>
      <c r="J42" s="619"/>
      <c r="K42" s="619"/>
      <c r="L42" s="619"/>
      <c r="M42" s="619"/>
      <c r="N42" s="619"/>
      <c r="O42" s="619"/>
      <c r="P42" s="619"/>
      <c r="Q42" s="619"/>
      <c r="R42" s="619"/>
      <c r="S42" s="619"/>
      <c r="T42" s="619"/>
      <c r="U42" s="619"/>
      <c r="V42" s="619"/>
      <c r="W42" s="619"/>
      <c r="X42" s="619"/>
      <c r="Y42" s="619"/>
      <c r="Z42" s="619"/>
      <c r="AA42" s="619"/>
      <c r="AB42" s="619"/>
      <c r="AC42" s="619"/>
      <c r="AD42" s="619"/>
      <c r="AE42" s="172"/>
    </row>
    <row r="43" spans="2:54" ht="18" customHeight="1" x14ac:dyDescent="0.15">
      <c r="B43" s="625"/>
      <c r="C43" s="627"/>
      <c r="D43" s="171"/>
      <c r="E43" s="173"/>
      <c r="F43" s="174"/>
      <c r="H43" s="620" t="s">
        <v>38</v>
      </c>
      <c r="I43" s="620"/>
      <c r="J43" s="620"/>
      <c r="K43" s="620"/>
      <c r="L43" s="620"/>
      <c r="M43" s="620"/>
      <c r="N43" s="620"/>
      <c r="O43" s="620"/>
      <c r="P43" s="620"/>
      <c r="Q43" s="620"/>
      <c r="R43" s="620"/>
      <c r="S43" s="620"/>
      <c r="T43" s="620"/>
      <c r="U43" s="620"/>
      <c r="V43" s="620"/>
      <c r="W43" s="620"/>
      <c r="X43" s="620"/>
      <c r="Y43" s="620"/>
      <c r="Z43" s="620"/>
      <c r="AA43" s="620"/>
      <c r="AB43" s="620"/>
      <c r="AC43" s="620"/>
      <c r="AD43" s="620"/>
      <c r="AE43" s="172"/>
    </row>
    <row r="44" spans="2:54" ht="18" customHeight="1" x14ac:dyDescent="0.15">
      <c r="B44" s="625"/>
      <c r="C44" s="627"/>
      <c r="D44" s="171"/>
      <c r="E44" s="173"/>
      <c r="F44" s="174"/>
      <c r="AE44" s="172"/>
    </row>
    <row r="45" spans="2:54" ht="18" customHeight="1" x14ac:dyDescent="0.15">
      <c r="B45" s="625"/>
      <c r="C45" s="627"/>
      <c r="D45" s="171"/>
      <c r="E45" s="173"/>
      <c r="F45" s="174"/>
      <c r="AE45" s="172"/>
    </row>
    <row r="46" spans="2:54" ht="18" customHeight="1" x14ac:dyDescent="0.15">
      <c r="B46" s="625"/>
      <c r="C46" s="627"/>
      <c r="D46" s="171"/>
      <c r="E46" s="639"/>
      <c r="F46" s="640"/>
      <c r="AE46" s="172"/>
    </row>
    <row r="47" spans="2:54" ht="18" customHeight="1" x14ac:dyDescent="0.15">
      <c r="B47" s="625"/>
      <c r="C47" s="627"/>
      <c r="D47" s="171"/>
      <c r="E47" s="639"/>
      <c r="F47" s="640"/>
      <c r="AE47" s="172"/>
    </row>
    <row r="48" spans="2:54" ht="18" customHeight="1" x14ac:dyDescent="0.15">
      <c r="B48" s="625"/>
      <c r="C48" s="627"/>
      <c r="D48" s="171"/>
      <c r="E48" s="639"/>
      <c r="F48" s="640"/>
      <c r="AE48" s="172"/>
    </row>
    <row r="49" spans="2:31" ht="18" customHeight="1" x14ac:dyDescent="0.15">
      <c r="B49" s="625"/>
      <c r="C49" s="627"/>
      <c r="D49" s="171"/>
      <c r="AE49" s="172"/>
    </row>
    <row r="50" spans="2:31" ht="18" customHeight="1" thickBot="1" x14ac:dyDescent="0.2">
      <c r="B50" s="625"/>
      <c r="C50" s="627"/>
      <c r="D50" s="180"/>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2"/>
    </row>
    <row r="51" spans="2:31" ht="18" customHeight="1" thickTop="1" x14ac:dyDescent="0.15">
      <c r="B51" s="625"/>
      <c r="C51" s="627"/>
      <c r="M51" s="183" t="s">
        <v>19</v>
      </c>
      <c r="O51" s="183"/>
    </row>
    <row r="52" spans="2:31" ht="18" customHeight="1" x14ac:dyDescent="0.15">
      <c r="B52" s="625"/>
      <c r="C52" s="627"/>
    </row>
    <row r="53" spans="2:31" ht="18" customHeight="1" x14ac:dyDescent="0.15">
      <c r="B53" s="625"/>
      <c r="C53" s="627"/>
    </row>
    <row r="54" spans="2:31" ht="18" customHeight="1" x14ac:dyDescent="0.15">
      <c r="B54" s="625"/>
      <c r="C54" s="627"/>
      <c r="AE54" s="184" t="s">
        <v>20</v>
      </c>
    </row>
  </sheetData>
  <sheetProtection algorithmName="SHA-512" hashValue="MYkSBw90/WDI0DQC7p93u17mHmm066AnrtzY3W2N/QN2KRMRp/KRNLXBQ8LinmieYTxrnmhtH84mjpV+YT9y7A==" saltValue="n6IobyvSS3Vk3rgn1vLHlg==" spinCount="100000" sheet="1" objects="1" scenarios="1" selectLockedCells="1" selectUnlockedCells="1"/>
  <mergeCells count="21">
    <mergeCell ref="B6:B54"/>
    <mergeCell ref="C6:C54"/>
    <mergeCell ref="E7:F9"/>
    <mergeCell ref="E13:F41"/>
    <mergeCell ref="G17:AE18"/>
    <mergeCell ref="G20:AE21"/>
    <mergeCell ref="H23:AD23"/>
    <mergeCell ref="H25:AD25"/>
    <mergeCell ref="H27:AD27"/>
    <mergeCell ref="E46:F48"/>
    <mergeCell ref="H31:AD32"/>
    <mergeCell ref="H37:AD37"/>
    <mergeCell ref="H39:AD39"/>
    <mergeCell ref="H40:AD40"/>
    <mergeCell ref="H24:AD24"/>
    <mergeCell ref="H26:AD26"/>
    <mergeCell ref="H41:AD41"/>
    <mergeCell ref="H43:AD43"/>
    <mergeCell ref="H42:AD42"/>
    <mergeCell ref="H33:AD33"/>
    <mergeCell ref="D4:AE5"/>
  </mergeCells>
  <phoneticPr fontId="9"/>
  <pageMargins left="0" right="0" top="0.15748031496062992" bottom="0.15748031496062992" header="0" footer="0"/>
  <pageSetup paperSize="9" scale="9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39997558519241921"/>
    <pageSetUpPr fitToPage="1"/>
  </sheetPr>
  <dimension ref="A1:BP77"/>
  <sheetViews>
    <sheetView showGridLines="0" view="pageBreakPreview" zoomScaleNormal="100" zoomScaleSheetLayoutView="100" workbookViewId="0">
      <selection activeCell="A4" sqref="A4"/>
    </sheetView>
  </sheetViews>
  <sheetFormatPr defaultColWidth="2.875" defaultRowHeight="16.5" customHeight="1" x14ac:dyDescent="0.15"/>
  <cols>
    <col min="1" max="1" width="0.125" style="58" customWidth="1"/>
    <col min="2" max="39" width="2.875" style="58"/>
    <col min="40" max="40" width="4" style="58" customWidth="1"/>
    <col min="41" max="16384" width="2.875" style="58"/>
  </cols>
  <sheetData>
    <row r="1" spans="1:40" ht="17.25" customHeight="1" x14ac:dyDescent="0.15">
      <c r="A1" s="645" t="s">
        <v>50</v>
      </c>
      <c r="B1" s="646"/>
      <c r="C1" s="646"/>
      <c r="D1" s="646"/>
      <c r="E1" s="646"/>
      <c r="F1" s="646"/>
      <c r="G1" s="646"/>
      <c r="H1" s="646"/>
      <c r="I1" s="646"/>
      <c r="J1" s="646"/>
      <c r="K1" s="646"/>
      <c r="L1" s="646"/>
      <c r="M1" s="646"/>
      <c r="N1" s="646"/>
      <c r="O1" s="646"/>
      <c r="P1" s="646"/>
      <c r="Q1" s="647"/>
      <c r="AG1" s="662" t="s">
        <v>51</v>
      </c>
      <c r="AH1" s="662"/>
      <c r="AI1" s="662"/>
      <c r="AJ1" s="662"/>
      <c r="AK1" s="662"/>
      <c r="AL1" s="662"/>
      <c r="AM1" s="662"/>
      <c r="AN1" s="662"/>
    </row>
    <row r="2" spans="1:40" ht="17.25" customHeight="1" x14ac:dyDescent="0.15">
      <c r="A2" s="648"/>
      <c r="B2" s="649"/>
      <c r="C2" s="649"/>
      <c r="D2" s="649"/>
      <c r="E2" s="649"/>
      <c r="F2" s="649"/>
      <c r="G2" s="649"/>
      <c r="H2" s="649"/>
      <c r="I2" s="649"/>
      <c r="J2" s="649"/>
      <c r="K2" s="649"/>
      <c r="L2" s="649"/>
      <c r="M2" s="649"/>
      <c r="N2" s="649"/>
      <c r="O2" s="649"/>
      <c r="P2" s="649"/>
      <c r="Q2" s="650"/>
      <c r="AA2" s="79"/>
      <c r="AG2" s="662"/>
      <c r="AH2" s="662"/>
      <c r="AI2" s="662"/>
      <c r="AJ2" s="662"/>
      <c r="AK2" s="662"/>
      <c r="AL2" s="662"/>
      <c r="AM2" s="662"/>
      <c r="AN2" s="662"/>
    </row>
    <row r="3" spans="1:40" ht="17.25" customHeight="1" thickBot="1" x14ac:dyDescent="0.2">
      <c r="A3" s="651"/>
      <c r="B3" s="652"/>
      <c r="C3" s="652"/>
      <c r="D3" s="652"/>
      <c r="E3" s="652"/>
      <c r="F3" s="652"/>
      <c r="G3" s="652"/>
      <c r="H3" s="652"/>
      <c r="I3" s="652"/>
      <c r="J3" s="652"/>
      <c r="K3" s="652"/>
      <c r="L3" s="652"/>
      <c r="M3" s="652"/>
      <c r="N3" s="652"/>
      <c r="O3" s="652"/>
      <c r="P3" s="652"/>
      <c r="Q3" s="653"/>
      <c r="AG3" s="662"/>
      <c r="AH3" s="662"/>
      <c r="AI3" s="662"/>
      <c r="AJ3" s="662"/>
      <c r="AK3" s="662"/>
      <c r="AL3" s="662"/>
      <c r="AM3" s="662"/>
      <c r="AN3" s="662"/>
    </row>
    <row r="4" spans="1:40" ht="10.5" customHeight="1" x14ac:dyDescent="0.15">
      <c r="A4" s="115"/>
      <c r="B4" s="115"/>
    </row>
    <row r="5" spans="1:40" ht="17.25" customHeight="1" x14ac:dyDescent="0.15">
      <c r="A5" s="115"/>
      <c r="B5" s="654" t="s">
        <v>63</v>
      </c>
      <c r="C5" s="655"/>
      <c r="D5" s="655"/>
      <c r="E5" s="655"/>
      <c r="F5" s="655"/>
      <c r="G5" s="655"/>
      <c r="H5" s="655"/>
      <c r="I5" s="655"/>
      <c r="J5" s="656"/>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60"/>
    </row>
    <row r="6" spans="1:40" ht="17.25" customHeight="1" x14ac:dyDescent="0.15">
      <c r="A6" s="115"/>
      <c r="B6" s="657"/>
      <c r="C6" s="658"/>
      <c r="D6" s="658"/>
      <c r="E6" s="658"/>
      <c r="F6" s="658"/>
      <c r="G6" s="658"/>
      <c r="H6" s="658"/>
      <c r="I6" s="658"/>
      <c r="J6" s="659"/>
      <c r="K6" s="64"/>
      <c r="L6" s="144" t="s">
        <v>67</v>
      </c>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1"/>
    </row>
    <row r="7" spans="1:40" ht="9" customHeight="1" x14ac:dyDescent="0.15">
      <c r="A7" s="115"/>
      <c r="B7" s="657"/>
      <c r="C7" s="658"/>
      <c r="D7" s="658"/>
      <c r="E7" s="658"/>
      <c r="F7" s="658"/>
      <c r="G7" s="658"/>
      <c r="H7" s="658"/>
      <c r="I7" s="658"/>
      <c r="J7" s="659"/>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1"/>
    </row>
    <row r="8" spans="1:40" ht="16.5" customHeight="1" x14ac:dyDescent="0.15">
      <c r="A8" s="115"/>
      <c r="B8" s="657"/>
      <c r="C8" s="658"/>
      <c r="D8" s="658"/>
      <c r="E8" s="658"/>
      <c r="F8" s="658"/>
      <c r="G8" s="658"/>
      <c r="H8" s="658"/>
      <c r="I8" s="658"/>
      <c r="J8" s="659"/>
      <c r="K8" s="64"/>
      <c r="L8" s="64" t="s">
        <v>97</v>
      </c>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1"/>
    </row>
    <row r="9" spans="1:40" ht="16.5" customHeight="1" x14ac:dyDescent="0.15">
      <c r="A9" s="115"/>
      <c r="B9" s="657"/>
      <c r="C9" s="658"/>
      <c r="D9" s="658"/>
      <c r="E9" s="658"/>
      <c r="F9" s="658"/>
      <c r="G9" s="658"/>
      <c r="H9" s="658"/>
      <c r="I9" s="658"/>
      <c r="J9" s="659"/>
      <c r="K9" s="64"/>
      <c r="L9" s="64" t="s">
        <v>111</v>
      </c>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1"/>
    </row>
    <row r="10" spans="1:40" ht="16.5" customHeight="1" x14ac:dyDescent="0.15">
      <c r="A10" s="115"/>
      <c r="B10" s="657"/>
      <c r="C10" s="658"/>
      <c r="D10" s="658"/>
      <c r="E10" s="658"/>
      <c r="F10" s="658"/>
      <c r="G10" s="658"/>
      <c r="H10" s="658"/>
      <c r="I10" s="658"/>
      <c r="J10" s="659"/>
      <c r="K10" s="64"/>
      <c r="L10" s="64" t="s">
        <v>68</v>
      </c>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1"/>
    </row>
    <row r="11" spans="1:40" ht="11.25" customHeight="1" x14ac:dyDescent="0.15">
      <c r="A11" s="115"/>
      <c r="B11" s="657"/>
      <c r="C11" s="658"/>
      <c r="D11" s="658"/>
      <c r="E11" s="658"/>
      <c r="F11" s="658"/>
      <c r="G11" s="658"/>
      <c r="H11" s="658"/>
      <c r="I11" s="658"/>
      <c r="J11" s="659"/>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1"/>
    </row>
    <row r="12" spans="1:40" ht="11.25" customHeight="1" x14ac:dyDescent="0.15">
      <c r="A12" s="115"/>
      <c r="B12" s="660" t="s">
        <v>107</v>
      </c>
      <c r="C12" s="660"/>
      <c r="D12" s="660"/>
      <c r="E12" s="660"/>
      <c r="F12" s="660"/>
      <c r="G12" s="660"/>
      <c r="H12" s="660"/>
      <c r="I12" s="660"/>
      <c r="J12" s="660"/>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60"/>
    </row>
    <row r="13" spans="1:40" ht="16.5" customHeight="1" x14ac:dyDescent="0.15">
      <c r="A13" s="115"/>
      <c r="B13" s="660"/>
      <c r="C13" s="660"/>
      <c r="D13" s="660"/>
      <c r="E13" s="660"/>
      <c r="F13" s="660"/>
      <c r="G13" s="660"/>
      <c r="H13" s="660"/>
      <c r="I13" s="660"/>
      <c r="J13" s="660"/>
      <c r="K13" s="64"/>
      <c r="L13" s="661" t="s">
        <v>185</v>
      </c>
      <c r="M13" s="661"/>
      <c r="N13" s="661"/>
      <c r="O13" s="661"/>
      <c r="P13" s="661"/>
      <c r="Q13" s="661"/>
      <c r="R13" s="661"/>
      <c r="S13" s="661"/>
      <c r="T13" s="661"/>
      <c r="U13" s="661"/>
      <c r="V13" s="661"/>
      <c r="W13" s="661"/>
      <c r="X13" s="661"/>
      <c r="Y13" s="661"/>
      <c r="Z13" s="661"/>
      <c r="AA13" s="661"/>
      <c r="AB13" s="661"/>
      <c r="AC13" s="661"/>
      <c r="AD13" s="661"/>
      <c r="AE13" s="661"/>
      <c r="AF13" s="661"/>
      <c r="AG13" s="661"/>
      <c r="AH13" s="661"/>
      <c r="AI13" s="661"/>
      <c r="AJ13" s="661"/>
      <c r="AK13" s="661"/>
      <c r="AL13" s="661"/>
      <c r="AM13" s="661"/>
      <c r="AN13" s="61"/>
    </row>
    <row r="14" spans="1:40" ht="11.25" customHeight="1" x14ac:dyDescent="0.15">
      <c r="A14" s="115"/>
      <c r="B14" s="660"/>
      <c r="C14" s="660"/>
      <c r="D14" s="660"/>
      <c r="E14" s="660"/>
      <c r="F14" s="660"/>
      <c r="G14" s="660"/>
      <c r="H14" s="660"/>
      <c r="I14" s="660"/>
      <c r="J14" s="660"/>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3"/>
    </row>
    <row r="15" spans="1:40" ht="11.25" customHeight="1" x14ac:dyDescent="0.15">
      <c r="A15" s="115"/>
      <c r="B15" s="644" t="s">
        <v>62</v>
      </c>
      <c r="C15" s="644"/>
      <c r="D15" s="644"/>
      <c r="E15" s="644"/>
      <c r="F15" s="644"/>
      <c r="G15" s="644"/>
      <c r="H15" s="644"/>
      <c r="I15" s="644"/>
      <c r="J15" s="644"/>
      <c r="K15" s="65"/>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60"/>
    </row>
    <row r="16" spans="1:40" ht="17.25" customHeight="1" x14ac:dyDescent="0.15">
      <c r="A16" s="115"/>
      <c r="B16" s="644"/>
      <c r="C16" s="644"/>
      <c r="D16" s="644"/>
      <c r="E16" s="644"/>
      <c r="F16" s="644"/>
      <c r="G16" s="644"/>
      <c r="H16" s="644"/>
      <c r="I16" s="644"/>
      <c r="J16" s="644"/>
      <c r="K16" s="66"/>
      <c r="L16" s="144" t="s">
        <v>52</v>
      </c>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1"/>
    </row>
    <row r="17" spans="1:40" ht="8.85" customHeight="1" x14ac:dyDescent="0.15">
      <c r="A17" s="115"/>
      <c r="B17" s="644"/>
      <c r="C17" s="644"/>
      <c r="D17" s="644"/>
      <c r="E17" s="644"/>
      <c r="F17" s="644"/>
      <c r="G17" s="644"/>
      <c r="H17" s="644"/>
      <c r="I17" s="644"/>
      <c r="J17" s="644"/>
      <c r="K17" s="66"/>
      <c r="L17" s="14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1"/>
    </row>
    <row r="18" spans="1:40" ht="17.25" customHeight="1" x14ac:dyDescent="0.15">
      <c r="A18" s="115"/>
      <c r="B18" s="644"/>
      <c r="C18" s="644"/>
      <c r="D18" s="644"/>
      <c r="E18" s="644"/>
      <c r="F18" s="644"/>
      <c r="G18" s="644"/>
      <c r="H18" s="644"/>
      <c r="I18" s="644"/>
      <c r="J18" s="644"/>
      <c r="K18" s="66"/>
      <c r="L18" s="642" t="s">
        <v>186</v>
      </c>
      <c r="M18" s="642"/>
      <c r="N18" s="642"/>
      <c r="O18" s="642"/>
      <c r="P18" s="642"/>
      <c r="Q18" s="642"/>
      <c r="R18" s="642"/>
      <c r="S18" s="642"/>
      <c r="T18" s="642"/>
      <c r="U18" s="642"/>
      <c r="V18" s="642"/>
      <c r="W18" s="642"/>
      <c r="X18" s="642"/>
      <c r="Y18" s="642"/>
      <c r="Z18" s="642"/>
      <c r="AA18" s="642"/>
      <c r="AB18" s="642"/>
      <c r="AC18" s="642"/>
      <c r="AD18" s="642"/>
      <c r="AE18" s="642"/>
      <c r="AF18" s="642"/>
      <c r="AG18" s="642"/>
      <c r="AH18" s="642"/>
      <c r="AI18" s="642"/>
      <c r="AJ18" s="642"/>
      <c r="AK18" s="642"/>
      <c r="AL18" s="642"/>
      <c r="AM18" s="642"/>
      <c r="AN18" s="643"/>
    </row>
    <row r="19" spans="1:40" ht="17.25" customHeight="1" x14ac:dyDescent="0.15">
      <c r="A19" s="115"/>
      <c r="B19" s="644"/>
      <c r="C19" s="644"/>
      <c r="D19" s="644"/>
      <c r="E19" s="644"/>
      <c r="F19" s="644"/>
      <c r="G19" s="644"/>
      <c r="H19" s="644"/>
      <c r="I19" s="644"/>
      <c r="J19" s="644"/>
      <c r="K19" s="66"/>
      <c r="L19" s="64" t="s">
        <v>187</v>
      </c>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1"/>
    </row>
    <row r="20" spans="1:40" ht="17.25" customHeight="1" x14ac:dyDescent="0.15">
      <c r="A20" s="115"/>
      <c r="B20" s="644"/>
      <c r="C20" s="644"/>
      <c r="D20" s="644"/>
      <c r="E20" s="644"/>
      <c r="F20" s="644"/>
      <c r="G20" s="644"/>
      <c r="H20" s="644"/>
      <c r="I20" s="644"/>
      <c r="J20" s="644"/>
      <c r="K20" s="66"/>
      <c r="L20" s="64" t="s">
        <v>188</v>
      </c>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1"/>
    </row>
    <row r="21" spans="1:40" ht="17.25" customHeight="1" x14ac:dyDescent="0.15">
      <c r="A21" s="115"/>
      <c r="B21" s="644"/>
      <c r="C21" s="644"/>
      <c r="D21" s="644"/>
      <c r="E21" s="644"/>
      <c r="F21" s="644"/>
      <c r="G21" s="644"/>
      <c r="H21" s="644"/>
      <c r="I21" s="644"/>
      <c r="J21" s="644"/>
      <c r="K21" s="66"/>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1"/>
    </row>
    <row r="22" spans="1:40" ht="17.25" customHeight="1" x14ac:dyDescent="0.15">
      <c r="A22" s="115"/>
      <c r="B22" s="644"/>
      <c r="C22" s="644"/>
      <c r="D22" s="644"/>
      <c r="E22" s="644"/>
      <c r="F22" s="644"/>
      <c r="G22" s="644"/>
      <c r="H22" s="644"/>
      <c r="I22" s="644"/>
      <c r="J22" s="644"/>
      <c r="K22" s="66"/>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1"/>
    </row>
    <row r="23" spans="1:40" ht="12.75" customHeight="1" x14ac:dyDescent="0.15">
      <c r="A23" s="115"/>
      <c r="B23" s="660" t="s">
        <v>13</v>
      </c>
      <c r="C23" s="660"/>
      <c r="D23" s="660"/>
      <c r="E23" s="660"/>
      <c r="F23" s="660"/>
      <c r="G23" s="660"/>
      <c r="H23" s="660"/>
      <c r="I23" s="660"/>
      <c r="J23" s="665"/>
      <c r="K23" s="67"/>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9"/>
    </row>
    <row r="24" spans="1:40" ht="12.75" customHeight="1" x14ac:dyDescent="0.15">
      <c r="A24" s="115"/>
      <c r="B24" s="660"/>
      <c r="C24" s="660"/>
      <c r="D24" s="660"/>
      <c r="E24" s="660"/>
      <c r="F24" s="660"/>
      <c r="G24" s="660"/>
      <c r="H24" s="660"/>
      <c r="I24" s="660"/>
      <c r="J24" s="665"/>
      <c r="K24" s="70"/>
      <c r="L24" s="144" t="s">
        <v>53</v>
      </c>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71"/>
    </row>
    <row r="25" spans="1:40" ht="9.75" customHeight="1" x14ac:dyDescent="0.15">
      <c r="A25" s="115"/>
      <c r="B25" s="660"/>
      <c r="C25" s="660"/>
      <c r="D25" s="660"/>
      <c r="E25" s="660"/>
      <c r="F25" s="660"/>
      <c r="G25" s="660"/>
      <c r="H25" s="660"/>
      <c r="I25" s="660"/>
      <c r="J25" s="665"/>
      <c r="K25" s="70"/>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71"/>
    </row>
    <row r="26" spans="1:40" ht="17.25" customHeight="1" x14ac:dyDescent="0.15">
      <c r="A26" s="115"/>
      <c r="B26" s="660"/>
      <c r="C26" s="660"/>
      <c r="D26" s="660"/>
      <c r="E26" s="660"/>
      <c r="F26" s="660"/>
      <c r="G26" s="660"/>
      <c r="H26" s="660"/>
      <c r="I26" s="660"/>
      <c r="J26" s="665"/>
      <c r="K26" s="70"/>
      <c r="L26" s="642" t="s">
        <v>98</v>
      </c>
      <c r="M26" s="642"/>
      <c r="N26" s="642"/>
      <c r="O26" s="642"/>
      <c r="P26" s="642"/>
      <c r="Q26" s="642"/>
      <c r="R26" s="642"/>
      <c r="S26" s="642"/>
      <c r="T26" s="642"/>
      <c r="U26" s="642"/>
      <c r="V26" s="642"/>
      <c r="W26" s="642"/>
      <c r="X26" s="642"/>
      <c r="Y26" s="642"/>
      <c r="Z26" s="642"/>
      <c r="AA26" s="642"/>
      <c r="AB26" s="642"/>
      <c r="AC26" s="642"/>
      <c r="AD26" s="642"/>
      <c r="AE26" s="642"/>
      <c r="AF26" s="642"/>
      <c r="AG26" s="642"/>
      <c r="AH26" s="642"/>
      <c r="AI26" s="642"/>
      <c r="AJ26" s="642"/>
      <c r="AK26" s="642"/>
      <c r="AL26" s="642"/>
      <c r="AM26" s="642"/>
      <c r="AN26" s="666"/>
    </row>
    <row r="27" spans="1:40" ht="17.25" customHeight="1" x14ac:dyDescent="0.15">
      <c r="A27" s="115"/>
      <c r="B27" s="660"/>
      <c r="C27" s="660"/>
      <c r="D27" s="660"/>
      <c r="E27" s="660"/>
      <c r="F27" s="660"/>
      <c r="G27" s="660"/>
      <c r="H27" s="660"/>
      <c r="I27" s="660"/>
      <c r="J27" s="665"/>
      <c r="K27" s="70"/>
      <c r="L27" s="64" t="s">
        <v>99</v>
      </c>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71"/>
    </row>
    <row r="28" spans="1:40" ht="17.25" customHeight="1" x14ac:dyDescent="0.15">
      <c r="A28" s="115"/>
      <c r="B28" s="660"/>
      <c r="C28" s="660"/>
      <c r="D28" s="660"/>
      <c r="E28" s="660"/>
      <c r="F28" s="660"/>
      <c r="G28" s="660"/>
      <c r="H28" s="660"/>
      <c r="I28" s="660"/>
      <c r="J28" s="665"/>
      <c r="K28" s="70"/>
      <c r="L28" s="64" t="s">
        <v>105</v>
      </c>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71"/>
    </row>
    <row r="29" spans="1:40" ht="17.25" customHeight="1" x14ac:dyDescent="0.15">
      <c r="A29" s="115"/>
      <c r="B29" s="660"/>
      <c r="C29" s="660"/>
      <c r="D29" s="660"/>
      <c r="E29" s="660"/>
      <c r="F29" s="660"/>
      <c r="G29" s="660"/>
      <c r="H29" s="660"/>
      <c r="I29" s="660"/>
      <c r="J29" s="665"/>
      <c r="K29" s="70"/>
      <c r="L29" s="64" t="s">
        <v>189</v>
      </c>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71"/>
    </row>
    <row r="30" spans="1:40" ht="17.25" customHeight="1" x14ac:dyDescent="0.15">
      <c r="A30" s="115"/>
      <c r="B30" s="660"/>
      <c r="C30" s="660"/>
      <c r="D30" s="660"/>
      <c r="E30" s="660"/>
      <c r="F30" s="660"/>
      <c r="G30" s="660"/>
      <c r="H30" s="660"/>
      <c r="I30" s="660"/>
      <c r="J30" s="665"/>
      <c r="K30" s="72"/>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4"/>
    </row>
    <row r="31" spans="1:40" ht="17.25" customHeight="1" x14ac:dyDescent="0.15">
      <c r="A31" s="115"/>
      <c r="B31" s="654" t="s">
        <v>2</v>
      </c>
      <c r="C31" s="655"/>
      <c r="D31" s="655"/>
      <c r="E31" s="655"/>
      <c r="F31" s="655"/>
      <c r="G31" s="655"/>
      <c r="H31" s="655"/>
      <c r="I31" s="655"/>
      <c r="J31" s="667"/>
      <c r="K31" s="67"/>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9"/>
    </row>
    <row r="32" spans="1:40" ht="17.25" customHeight="1" x14ac:dyDescent="0.15">
      <c r="A32" s="115"/>
      <c r="B32" s="657"/>
      <c r="C32" s="658"/>
      <c r="D32" s="658"/>
      <c r="E32" s="658"/>
      <c r="F32" s="658"/>
      <c r="G32" s="658"/>
      <c r="H32" s="658"/>
      <c r="I32" s="658"/>
      <c r="J32" s="668"/>
      <c r="K32" s="70"/>
      <c r="L32" s="64" t="s">
        <v>190</v>
      </c>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71"/>
    </row>
    <row r="33" spans="1:40" ht="17.25" customHeight="1" x14ac:dyDescent="0.15">
      <c r="A33" s="145"/>
      <c r="B33" s="657"/>
      <c r="C33" s="658"/>
      <c r="D33" s="658"/>
      <c r="E33" s="658"/>
      <c r="F33" s="658"/>
      <c r="G33" s="658"/>
      <c r="H33" s="658"/>
      <c r="I33" s="658"/>
      <c r="J33" s="668"/>
      <c r="K33" s="70"/>
      <c r="L33" s="146" t="s">
        <v>191</v>
      </c>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71"/>
    </row>
    <row r="34" spans="1:40" ht="8.25" customHeight="1" x14ac:dyDescent="0.15">
      <c r="A34" s="115"/>
      <c r="B34" s="657"/>
      <c r="C34" s="658"/>
      <c r="D34" s="658"/>
      <c r="E34" s="658"/>
      <c r="F34" s="658"/>
      <c r="G34" s="658"/>
      <c r="H34" s="658"/>
      <c r="I34" s="658"/>
      <c r="J34" s="668"/>
      <c r="K34" s="70"/>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71"/>
    </row>
    <row r="35" spans="1:40" ht="17.25" customHeight="1" x14ac:dyDescent="0.15">
      <c r="A35" s="115"/>
      <c r="B35" s="657"/>
      <c r="C35" s="658"/>
      <c r="D35" s="658"/>
      <c r="E35" s="658"/>
      <c r="F35" s="658"/>
      <c r="G35" s="658"/>
      <c r="H35" s="658"/>
      <c r="I35" s="658"/>
      <c r="J35" s="668"/>
      <c r="K35" s="70"/>
      <c r="L35" s="144" t="s">
        <v>54</v>
      </c>
      <c r="M35" s="147"/>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71"/>
    </row>
    <row r="36" spans="1:40" ht="17.25" customHeight="1" x14ac:dyDescent="0.15">
      <c r="A36" s="115"/>
      <c r="B36" s="657"/>
      <c r="C36" s="658"/>
      <c r="D36" s="658"/>
      <c r="E36" s="658"/>
      <c r="F36" s="658"/>
      <c r="G36" s="658"/>
      <c r="H36" s="658"/>
      <c r="I36" s="658"/>
      <c r="J36" s="668"/>
      <c r="K36" s="70"/>
      <c r="L36" s="144" t="s">
        <v>57</v>
      </c>
      <c r="M36" s="147"/>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71"/>
    </row>
    <row r="37" spans="1:40" ht="17.25" customHeight="1" x14ac:dyDescent="0.15">
      <c r="A37" s="115"/>
      <c r="B37" s="657"/>
      <c r="C37" s="658"/>
      <c r="D37" s="658"/>
      <c r="E37" s="658"/>
      <c r="F37" s="658"/>
      <c r="G37" s="658"/>
      <c r="H37" s="658"/>
      <c r="I37" s="658"/>
      <c r="J37" s="668"/>
      <c r="K37" s="70"/>
      <c r="L37" t="s">
        <v>192</v>
      </c>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71"/>
    </row>
    <row r="38" spans="1:40" ht="17.25" customHeight="1" x14ac:dyDescent="0.15">
      <c r="A38" s="115"/>
      <c r="B38" s="657"/>
      <c r="C38" s="658"/>
      <c r="D38" s="658"/>
      <c r="E38" s="658"/>
      <c r="F38" s="658"/>
      <c r="G38" s="658"/>
      <c r="H38" s="658"/>
      <c r="I38" s="658"/>
      <c r="J38" s="668"/>
      <c r="K38" s="70"/>
      <c r="L38" t="s">
        <v>193</v>
      </c>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71"/>
    </row>
    <row r="39" spans="1:40" ht="17.25" customHeight="1" x14ac:dyDescent="0.15">
      <c r="A39" s="115"/>
      <c r="B39" s="657"/>
      <c r="C39" s="658"/>
      <c r="D39" s="658"/>
      <c r="E39" s="658"/>
      <c r="F39" s="658"/>
      <c r="G39" s="658"/>
      <c r="H39" s="658"/>
      <c r="I39" s="658"/>
      <c r="J39" s="668"/>
      <c r="K39" s="70"/>
      <c r="L39" s="144" t="s">
        <v>94</v>
      </c>
      <c r="M39" s="147"/>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71"/>
    </row>
    <row r="40" spans="1:40" ht="17.25" customHeight="1" x14ac:dyDescent="0.15">
      <c r="A40" s="115"/>
      <c r="B40" s="657"/>
      <c r="C40" s="658"/>
      <c r="D40" s="658"/>
      <c r="E40" s="658"/>
      <c r="F40" s="658"/>
      <c r="G40" s="658"/>
      <c r="H40" s="658"/>
      <c r="I40" s="658"/>
      <c r="J40" s="668"/>
      <c r="K40" s="70"/>
      <c r="L40" t="s">
        <v>109</v>
      </c>
      <c r="M40" s="147"/>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71"/>
    </row>
    <row r="41" spans="1:40" ht="17.25" customHeight="1" x14ac:dyDescent="0.15">
      <c r="A41" s="115"/>
      <c r="B41" s="657"/>
      <c r="C41" s="658"/>
      <c r="D41" s="658"/>
      <c r="E41" s="658"/>
      <c r="F41" s="658"/>
      <c r="G41" s="658"/>
      <c r="H41" s="658"/>
      <c r="I41" s="658"/>
      <c r="J41" s="668"/>
      <c r="K41" s="148"/>
      <c r="L41" t="s">
        <v>194</v>
      </c>
      <c r="AN41" s="149"/>
    </row>
    <row r="42" spans="1:40" ht="12.75" customHeight="1" x14ac:dyDescent="0.15">
      <c r="A42" s="115"/>
      <c r="B42" s="669"/>
      <c r="C42" s="670"/>
      <c r="D42" s="670"/>
      <c r="E42" s="670"/>
      <c r="F42" s="670"/>
      <c r="G42" s="670"/>
      <c r="H42" s="670"/>
      <c r="I42" s="670"/>
      <c r="J42" s="671"/>
      <c r="K42" s="150"/>
      <c r="L42" s="151"/>
      <c r="M42" s="73"/>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73"/>
      <c r="AN42" s="74"/>
    </row>
    <row r="43" spans="1:40" ht="12.75" customHeight="1" x14ac:dyDescent="0.15">
      <c r="A43" s="115"/>
      <c r="B43" s="654" t="s">
        <v>58</v>
      </c>
      <c r="C43" s="655"/>
      <c r="D43" s="655"/>
      <c r="E43" s="655"/>
      <c r="F43" s="655"/>
      <c r="G43" s="655"/>
      <c r="H43" s="655"/>
      <c r="I43" s="655"/>
      <c r="J43" s="667"/>
      <c r="K43" s="152"/>
      <c r="L43" s="153"/>
      <c r="M43" s="64"/>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64"/>
      <c r="AN43" s="71"/>
    </row>
    <row r="44" spans="1:40" ht="17.25" customHeight="1" x14ac:dyDescent="0.15">
      <c r="A44" s="115"/>
      <c r="B44" s="657"/>
      <c r="C44" s="658"/>
      <c r="D44" s="658"/>
      <c r="E44" s="658"/>
      <c r="F44" s="658"/>
      <c r="G44" s="658"/>
      <c r="H44" s="658"/>
      <c r="I44" s="658"/>
      <c r="J44" s="668"/>
      <c r="K44" s="152"/>
      <c r="L44" s="154" t="s">
        <v>100</v>
      </c>
      <c r="M44" s="64"/>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64"/>
      <c r="AN44" s="71"/>
    </row>
    <row r="45" spans="1:40" ht="17.25" customHeight="1" x14ac:dyDescent="0.15">
      <c r="A45" s="115"/>
      <c r="B45" s="657"/>
      <c r="C45" s="658"/>
      <c r="D45" s="658"/>
      <c r="E45" s="658"/>
      <c r="F45" s="658"/>
      <c r="G45" s="658"/>
      <c r="H45" s="658"/>
      <c r="I45" s="658"/>
      <c r="J45" s="668"/>
      <c r="K45" s="152"/>
      <c r="L45" s="155" t="s">
        <v>96</v>
      </c>
      <c r="M45" s="156"/>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64"/>
      <c r="AN45" s="71"/>
    </row>
    <row r="46" spans="1:40" ht="17.25" customHeight="1" x14ac:dyDescent="0.15">
      <c r="A46" s="115"/>
      <c r="B46" s="657"/>
      <c r="C46" s="658"/>
      <c r="D46" s="658"/>
      <c r="E46" s="658"/>
      <c r="F46" s="658"/>
      <c r="G46" s="658"/>
      <c r="H46" s="658"/>
      <c r="I46" s="658"/>
      <c r="J46" s="668"/>
      <c r="K46" s="152"/>
      <c r="L46" s="155" t="s">
        <v>95</v>
      </c>
      <c r="M46" s="156"/>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64"/>
      <c r="AN46" s="71"/>
    </row>
    <row r="47" spans="1:40" ht="12.75" customHeight="1" x14ac:dyDescent="0.15">
      <c r="A47" s="115"/>
      <c r="B47" s="669"/>
      <c r="C47" s="670"/>
      <c r="D47" s="670"/>
      <c r="E47" s="670"/>
      <c r="F47" s="670"/>
      <c r="G47" s="670"/>
      <c r="H47" s="670"/>
      <c r="I47" s="670"/>
      <c r="J47" s="671"/>
      <c r="K47" s="152"/>
      <c r="L47" s="153"/>
      <c r="M47" s="64"/>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64"/>
      <c r="AN47" s="71"/>
    </row>
    <row r="48" spans="1:40" ht="12.75" customHeight="1" x14ac:dyDescent="0.15">
      <c r="A48" s="115"/>
      <c r="B48" s="644" t="s">
        <v>7</v>
      </c>
      <c r="C48" s="644"/>
      <c r="D48" s="644"/>
      <c r="E48" s="644"/>
      <c r="F48" s="644"/>
      <c r="G48" s="644"/>
      <c r="H48" s="644"/>
      <c r="I48" s="644"/>
      <c r="J48" s="672"/>
      <c r="K48" s="67"/>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9"/>
    </row>
    <row r="49" spans="1:68" ht="17.25" customHeight="1" x14ac:dyDescent="0.15">
      <c r="A49" s="115"/>
      <c r="B49" s="644"/>
      <c r="C49" s="644"/>
      <c r="D49" s="644"/>
      <c r="E49" s="644"/>
      <c r="F49" s="644"/>
      <c r="G49" s="644"/>
      <c r="H49" s="644"/>
      <c r="I49" s="644"/>
      <c r="J49" s="672"/>
      <c r="K49" s="70"/>
      <c r="L49" s="144" t="s">
        <v>64</v>
      </c>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71"/>
    </row>
    <row r="50" spans="1:68" ht="17.25" customHeight="1" x14ac:dyDescent="0.15">
      <c r="A50" s="115"/>
      <c r="B50" s="644"/>
      <c r="C50" s="644"/>
      <c r="D50" s="644"/>
      <c r="E50" s="644"/>
      <c r="F50" s="644"/>
      <c r="G50" s="644"/>
      <c r="H50" s="644"/>
      <c r="I50" s="644"/>
      <c r="J50" s="672"/>
      <c r="K50" s="70"/>
      <c r="L50" s="144" t="s">
        <v>195</v>
      </c>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71"/>
    </row>
    <row r="51" spans="1:68" ht="17.25" customHeight="1" x14ac:dyDescent="0.15">
      <c r="A51" s="115"/>
      <c r="B51" s="644"/>
      <c r="C51" s="644"/>
      <c r="D51" s="644"/>
      <c r="E51" s="644"/>
      <c r="F51" s="644"/>
      <c r="G51" s="644"/>
      <c r="H51" s="644"/>
      <c r="I51" s="644"/>
      <c r="J51" s="672"/>
      <c r="K51" s="70"/>
      <c r="L51" s="14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71"/>
    </row>
    <row r="52" spans="1:68" ht="17.25" customHeight="1" x14ac:dyDescent="0.15">
      <c r="A52" s="115"/>
      <c r="B52" s="644"/>
      <c r="C52" s="644"/>
      <c r="D52" s="644"/>
      <c r="E52" s="644"/>
      <c r="F52" s="644"/>
      <c r="G52" s="644"/>
      <c r="H52" s="644"/>
      <c r="I52" s="644"/>
      <c r="J52" s="672"/>
      <c r="K52" s="70"/>
      <c r="L52" s="157" t="s">
        <v>55</v>
      </c>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71"/>
    </row>
    <row r="53" spans="1:68" ht="12.75" customHeight="1" x14ac:dyDescent="0.15">
      <c r="A53" s="115"/>
      <c r="B53" s="644"/>
      <c r="C53" s="644"/>
      <c r="D53" s="644"/>
      <c r="E53" s="644"/>
      <c r="F53" s="644"/>
      <c r="G53" s="644"/>
      <c r="H53" s="644"/>
      <c r="I53" s="644"/>
      <c r="J53" s="672"/>
      <c r="K53" s="72"/>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4"/>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row>
    <row r="54" spans="1:68" ht="12.75" customHeight="1" x14ac:dyDescent="0.15">
      <c r="A54" s="115"/>
      <c r="B54" s="644" t="s">
        <v>9</v>
      </c>
      <c r="C54" s="644"/>
      <c r="D54" s="644"/>
      <c r="E54" s="644"/>
      <c r="F54" s="644"/>
      <c r="G54" s="644"/>
      <c r="H54" s="644"/>
      <c r="I54" s="644"/>
      <c r="J54" s="663"/>
      <c r="K54" s="67"/>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9"/>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row>
    <row r="55" spans="1:68" ht="17.25" customHeight="1" x14ac:dyDescent="0.15">
      <c r="A55" s="115"/>
      <c r="B55" s="644"/>
      <c r="C55" s="644"/>
      <c r="D55" s="644"/>
      <c r="E55" s="644"/>
      <c r="F55" s="644"/>
      <c r="G55" s="644"/>
      <c r="H55" s="644"/>
      <c r="I55" s="644"/>
      <c r="J55" s="663"/>
      <c r="K55" s="70"/>
      <c r="L55" s="158" t="s">
        <v>196</v>
      </c>
      <c r="M55" s="147"/>
      <c r="N55" s="147"/>
      <c r="O55" s="147"/>
      <c r="P55" s="147"/>
      <c r="Q55" s="147"/>
      <c r="R55" s="147"/>
      <c r="S55" s="147"/>
      <c r="T55" s="147"/>
      <c r="U55" s="147"/>
      <c r="V55" s="147"/>
      <c r="W55" s="64"/>
      <c r="X55" s="64"/>
      <c r="Y55" s="64"/>
      <c r="Z55" s="64"/>
      <c r="AA55" s="64"/>
      <c r="AB55" s="64"/>
      <c r="AC55" s="64"/>
      <c r="AD55" s="64"/>
      <c r="AE55" s="64"/>
      <c r="AF55" s="64"/>
      <c r="AG55" s="64"/>
      <c r="AH55" s="64"/>
      <c r="AI55" s="64"/>
      <c r="AJ55" s="64"/>
      <c r="AK55" s="64"/>
      <c r="AL55" s="64"/>
      <c r="AM55" s="64"/>
      <c r="AN55" s="71"/>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row>
    <row r="56" spans="1:68" ht="9" customHeight="1" x14ac:dyDescent="0.15">
      <c r="A56" s="115"/>
      <c r="B56" s="644"/>
      <c r="C56" s="644"/>
      <c r="D56" s="644"/>
      <c r="E56" s="644"/>
      <c r="F56" s="644"/>
      <c r="G56" s="644"/>
      <c r="H56" s="644"/>
      <c r="I56" s="644"/>
      <c r="J56" s="663"/>
      <c r="K56" s="70"/>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71"/>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row>
    <row r="57" spans="1:68" ht="17.25" customHeight="1" x14ac:dyDescent="0.15">
      <c r="A57" s="115"/>
      <c r="B57" s="644"/>
      <c r="C57" s="644"/>
      <c r="D57" s="644"/>
      <c r="E57" s="644"/>
      <c r="F57" s="644"/>
      <c r="G57" s="644"/>
      <c r="H57" s="644"/>
      <c r="I57" s="644"/>
      <c r="J57" s="663"/>
      <c r="K57" s="70"/>
      <c r="L57" s="64" t="s">
        <v>104</v>
      </c>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71"/>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row>
    <row r="58" spans="1:68" ht="17.25" customHeight="1" x14ac:dyDescent="0.15">
      <c r="A58" s="115"/>
      <c r="B58" s="644"/>
      <c r="C58" s="644"/>
      <c r="D58" s="644"/>
      <c r="E58" s="644"/>
      <c r="F58" s="644"/>
      <c r="G58" s="644"/>
      <c r="H58" s="644"/>
      <c r="I58" s="644"/>
      <c r="J58" s="663"/>
      <c r="K58" s="70"/>
      <c r="L58" s="64" t="s">
        <v>101</v>
      </c>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71"/>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row>
    <row r="59" spans="1:68" ht="9" customHeight="1" x14ac:dyDescent="0.15">
      <c r="A59" s="115"/>
      <c r="B59" s="644"/>
      <c r="C59" s="644"/>
      <c r="D59" s="644"/>
      <c r="E59" s="644"/>
      <c r="F59" s="644"/>
      <c r="G59" s="644"/>
      <c r="H59" s="644"/>
      <c r="I59" s="644"/>
      <c r="J59" s="663"/>
      <c r="K59" s="70"/>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71"/>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row>
    <row r="60" spans="1:68" ht="17.25" customHeight="1" x14ac:dyDescent="0.15">
      <c r="A60" s="115"/>
      <c r="B60" s="644"/>
      <c r="C60" s="644"/>
      <c r="D60" s="644"/>
      <c r="E60" s="644"/>
      <c r="F60" s="644"/>
      <c r="G60" s="644"/>
      <c r="H60" s="644"/>
      <c r="I60" s="644"/>
      <c r="J60" s="663"/>
      <c r="K60" s="70"/>
      <c r="L60" s="159" t="s">
        <v>102</v>
      </c>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71"/>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row>
    <row r="61" spans="1:68" ht="17.25" customHeight="1" x14ac:dyDescent="0.15">
      <c r="A61" s="115"/>
      <c r="B61" s="644"/>
      <c r="C61" s="644"/>
      <c r="D61" s="644"/>
      <c r="E61" s="644"/>
      <c r="F61" s="644"/>
      <c r="G61" s="644"/>
      <c r="H61" s="644"/>
      <c r="I61" s="644"/>
      <c r="J61" s="663"/>
      <c r="K61" s="70"/>
      <c r="L61" s="159" t="s">
        <v>103</v>
      </c>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71"/>
    </row>
    <row r="62" spans="1:68" ht="16.5" customHeight="1" x14ac:dyDescent="0.15">
      <c r="A62" s="115"/>
      <c r="B62" s="644"/>
      <c r="C62" s="644"/>
      <c r="D62" s="644"/>
      <c r="E62" s="644"/>
      <c r="F62" s="644"/>
      <c r="G62" s="644"/>
      <c r="H62" s="644"/>
      <c r="I62" s="644"/>
      <c r="J62" s="663"/>
      <c r="K62" s="72"/>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4"/>
    </row>
    <row r="63" spans="1:68" ht="12.75" customHeight="1" x14ac:dyDescent="0.15">
      <c r="A63" s="115"/>
      <c r="B63" s="644" t="s">
        <v>65</v>
      </c>
      <c r="C63" s="644"/>
      <c r="D63" s="644"/>
      <c r="E63" s="644"/>
      <c r="F63" s="644"/>
      <c r="G63" s="644"/>
      <c r="H63" s="644"/>
      <c r="I63" s="644"/>
      <c r="J63" s="663"/>
      <c r="K63" s="67"/>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9"/>
    </row>
    <row r="64" spans="1:68" ht="17.25" customHeight="1" x14ac:dyDescent="0.15">
      <c r="A64" s="115"/>
      <c r="B64" s="644"/>
      <c r="C64" s="644"/>
      <c r="D64" s="644"/>
      <c r="E64" s="644"/>
      <c r="F64" s="644"/>
      <c r="G64" s="644"/>
      <c r="H64" s="644"/>
      <c r="I64" s="644"/>
      <c r="J64" s="663"/>
      <c r="K64" s="70"/>
      <c r="L64" s="160" t="s">
        <v>56</v>
      </c>
      <c r="M64" s="161"/>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71"/>
    </row>
    <row r="65" spans="1:40" ht="12.75" customHeight="1" x14ac:dyDescent="0.15">
      <c r="A65" s="115"/>
      <c r="B65" s="644"/>
      <c r="C65" s="644"/>
      <c r="D65" s="644"/>
      <c r="E65" s="644"/>
      <c r="F65" s="644"/>
      <c r="G65" s="644"/>
      <c r="H65" s="644"/>
      <c r="I65" s="644"/>
      <c r="J65" s="663"/>
      <c r="K65" s="72"/>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4"/>
    </row>
    <row r="66" spans="1:40" ht="9.75" customHeight="1" x14ac:dyDescent="0.15">
      <c r="A66" s="115"/>
      <c r="B66" s="115"/>
    </row>
    <row r="67" spans="1:40" ht="17.25" customHeight="1" x14ac:dyDescent="0.15">
      <c r="A67" s="115"/>
      <c r="B67" s="115"/>
    </row>
    <row r="68" spans="1:40" ht="17.25" customHeight="1" x14ac:dyDescent="0.15">
      <c r="A68" s="115"/>
      <c r="B68" s="664"/>
      <c r="C68" s="664"/>
      <c r="D68" s="664"/>
      <c r="E68" s="664"/>
      <c r="F68" s="664"/>
      <c r="G68" s="664"/>
      <c r="H68" s="664"/>
      <c r="I68" s="664"/>
      <c r="J68" s="664"/>
      <c r="K68" s="664"/>
      <c r="L68" s="664"/>
      <c r="M68" s="664"/>
      <c r="N68" s="664"/>
    </row>
    <row r="69" spans="1:40" ht="17.25" customHeight="1" x14ac:dyDescent="0.15">
      <c r="A69" s="115"/>
      <c r="B69" s="154" t="s">
        <v>77</v>
      </c>
      <c r="C69" s="64"/>
    </row>
    <row r="70" spans="1:40" ht="17.25" customHeight="1" x14ac:dyDescent="0.15">
      <c r="A70" s="115"/>
      <c r="B70" s="154" t="s">
        <v>78</v>
      </c>
      <c r="C70" s="64"/>
    </row>
    <row r="71" spans="1:40" ht="17.25" customHeight="1" x14ac:dyDescent="0.15">
      <c r="A71" s="115"/>
    </row>
    <row r="72" spans="1:40" ht="16.5" customHeight="1" x14ac:dyDescent="0.15">
      <c r="A72" s="15"/>
    </row>
    <row r="73" spans="1:40" ht="16.5" customHeight="1" x14ac:dyDescent="0.15">
      <c r="A73" s="15"/>
    </row>
    <row r="74" spans="1:40" ht="16.5" customHeight="1" x14ac:dyDescent="0.15">
      <c r="A74" s="15"/>
    </row>
    <row r="75" spans="1:40" ht="16.5" customHeight="1" x14ac:dyDescent="0.15">
      <c r="A75" s="15"/>
    </row>
    <row r="76" spans="1:40" ht="16.5" customHeight="1" x14ac:dyDescent="0.15">
      <c r="A76" s="15"/>
    </row>
    <row r="77" spans="1:40" ht="16.5" customHeight="1" x14ac:dyDescent="0.15">
      <c r="A77" s="15"/>
    </row>
  </sheetData>
  <sheetProtection algorithmName="SHA-512" hashValue="7f0nvUsmbr9z4VsplE5Vrwl9TiI5HBV93BFglfpKRmdx7DezjGmyPV0UY6Vln/maLYU0SYjkxfngqV/l3fbGhg==" saltValue="VKorC8eZAu/jSkj38r09lw==" spinCount="100000" sheet="1" objects="1" scenarios="1" selectLockedCells="1" selectUnlockedCells="1"/>
  <mergeCells count="15">
    <mergeCell ref="B54:J62"/>
    <mergeCell ref="B63:J65"/>
    <mergeCell ref="B68:N68"/>
    <mergeCell ref="B23:J30"/>
    <mergeCell ref="L26:AN26"/>
    <mergeCell ref="B31:J42"/>
    <mergeCell ref="B43:J47"/>
    <mergeCell ref="B48:J53"/>
    <mergeCell ref="L18:AN18"/>
    <mergeCell ref="B15:J22"/>
    <mergeCell ref="A1:Q3"/>
    <mergeCell ref="B5:J11"/>
    <mergeCell ref="B12:J14"/>
    <mergeCell ref="L13:AM13"/>
    <mergeCell ref="AG1:AN3"/>
  </mergeCells>
  <phoneticPr fontId="9"/>
  <pageMargins left="0.7" right="0.7" top="0.75" bottom="0.75" header="0.3" footer="0.3"/>
  <pageSetup paperSize="9" scale="7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C8B81-39BF-4298-8C28-4B4A59985180}">
  <dimension ref="A1:D4"/>
  <sheetViews>
    <sheetView workbookViewId="0">
      <selection activeCell="E2" sqref="E2"/>
    </sheetView>
  </sheetViews>
  <sheetFormatPr defaultRowHeight="13.5" x14ac:dyDescent="0.15"/>
  <sheetData>
    <row r="1" spans="1:4" x14ac:dyDescent="0.15">
      <c r="A1" t="s">
        <v>125</v>
      </c>
      <c r="B1" t="s">
        <v>139</v>
      </c>
      <c r="C1" t="s">
        <v>144</v>
      </c>
      <c r="D1" t="s">
        <v>146</v>
      </c>
    </row>
    <row r="2" spans="1:4" x14ac:dyDescent="0.15">
      <c r="A2" t="s">
        <v>126</v>
      </c>
      <c r="B2" t="s">
        <v>140</v>
      </c>
      <c r="C2" t="s">
        <v>145</v>
      </c>
      <c r="D2" t="s">
        <v>147</v>
      </c>
    </row>
    <row r="3" spans="1:4" x14ac:dyDescent="0.15">
      <c r="B3" t="s">
        <v>141</v>
      </c>
    </row>
    <row r="4" spans="1:4" x14ac:dyDescent="0.15">
      <c r="B4" t="s">
        <v>142</v>
      </c>
    </row>
  </sheetData>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はじめにお読みください</vt:lpstr>
      <vt:lpstr>入力①</vt:lpstr>
      <vt:lpstr>入力②</vt:lpstr>
      <vt:lpstr>印刷用（請求書）</vt:lpstr>
      <vt:lpstr>印刷用（連名簿）</vt:lpstr>
      <vt:lpstr>領収書貼付用紙</vt:lpstr>
      <vt:lpstr>請求上の注意</vt:lpstr>
      <vt:lpstr>1</vt:lpstr>
      <vt:lpstr>はじめにお読みください!Print_Area</vt:lpstr>
      <vt:lpstr>'印刷用（請求書）'!Print_Area</vt:lpstr>
      <vt:lpstr>'印刷用（連名簿）'!Print_Area</vt:lpstr>
      <vt:lpstr>請求上の注意!Print_Area</vt:lpstr>
    </vt:vector>
  </TitlesOfParts>
  <Company>東京薬業健康保険組合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aoshima</dc:creator>
  <cp:lastModifiedBy>ntanaka</cp:lastModifiedBy>
  <cp:lastPrinted>2024-08-29T06:14:32Z</cp:lastPrinted>
  <dcterms:created xsi:type="dcterms:W3CDTF">2011-09-21T01:43:21Z</dcterms:created>
  <dcterms:modified xsi:type="dcterms:W3CDTF">2024-10-30T06:01:02Z</dcterms:modified>
</cp:coreProperties>
</file>